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796" activeTab="0"/>
  </bookViews>
  <sheets>
    <sheet name="Табл.1 н.в." sheetId="1" r:id="rId1"/>
    <sheet name="Табл.1 рецидиви" sheetId="2" r:id="rId2"/>
    <sheet name="Табл.1 інші випад. повт. лікув" sheetId="3" r:id="rId3"/>
    <sheet name="Табл.2 н.в." sheetId="4" r:id="rId4"/>
    <sheet name="Табл.2 рецидиви" sheetId="5" r:id="rId5"/>
    <sheet name="Табл.2 інші випадки повт.лікув" sheetId="6" r:id="rId6"/>
    <sheet name="Табл.2 всього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2">'Табл.1 інші випад. повт. лікув'!$A$152:$L$185</definedName>
    <definedName name="_xlnm.Print_Area" localSheetId="0">'Табл.1 н.в.'!$A$153:$K$187</definedName>
    <definedName name="_xlnm.Print_Area" localSheetId="1">'Табл.1 рецидиви'!$A$156:$J$189</definedName>
    <definedName name="_xlnm.Print_Area" localSheetId="6">'Табл.2 всього'!$A$2:$K$116</definedName>
    <definedName name="_xlnm.Print_Area" localSheetId="5">'Табл.2 інші випадки повт.лікув'!$A$2:$L$147</definedName>
    <definedName name="_xlnm.Print_Area" localSheetId="3">'Табл.2 н.в.'!$A$3:$M$142</definedName>
    <definedName name="_xlnm.Print_Area" localSheetId="4">'Табл.2 рецидиви'!$A$2:$L$147</definedName>
  </definedNames>
  <calcPr fullCalcOnLoad="1"/>
</workbook>
</file>

<file path=xl/sharedStrings.xml><?xml version="1.0" encoding="utf-8"?>
<sst xmlns="http://schemas.openxmlformats.org/spreadsheetml/2006/main" count="1597" uniqueCount="78">
  <si>
    <t>№ п/п</t>
  </si>
  <si>
    <t>Найменування областей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</si>
  <si>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</si>
  <si>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</si>
  <si>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</si>
  <si>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</si>
  <si>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</si>
  <si>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</si>
  <si>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</si>
  <si>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</si>
  <si>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</si>
  <si>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</si>
  <si>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</si>
  <si>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</si>
  <si>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</si>
  <si>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</si>
  <si>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</si>
  <si>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</si>
  <si>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</si>
  <si>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</si>
  <si>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</si>
  <si>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</si>
  <si>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</si>
  <si>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</si>
  <si>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</si>
  <si>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</si>
  <si>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</si>
  <si>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</si>
  <si>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Загальна кількість хворих на туберкульоз легень з КСБ+</t>
  </si>
  <si>
    <t>Негативація мокротиння</t>
  </si>
  <si>
    <t>Через 2 місяці</t>
  </si>
  <si>
    <t>Через 3 місяці</t>
  </si>
  <si>
    <t>Через 4 місяці</t>
  </si>
  <si>
    <t>абс.</t>
  </si>
  <si>
    <t>%</t>
  </si>
  <si>
    <t>Мазок не зроблено</t>
  </si>
  <si>
    <t>Продовжується бактеріовиділення</t>
  </si>
  <si>
    <t>Нові випадки</t>
  </si>
  <si>
    <t>Рецидиви</t>
  </si>
  <si>
    <t>Інші випадки повторного лікування</t>
  </si>
  <si>
    <t>Всього</t>
  </si>
  <si>
    <t>Порівняння табл.1 (мазок не зроблено) з табл.2 (6)</t>
  </si>
  <si>
    <t>1 квартал</t>
  </si>
  <si>
    <t>2 квартал</t>
  </si>
  <si>
    <t>3 квартал</t>
  </si>
  <si>
    <t>4 квартал</t>
  </si>
  <si>
    <t xml:space="preserve"> </t>
  </si>
  <si>
    <t xml:space="preserve">         </t>
  </si>
  <si>
    <t>Загальна кількість хворих на туберкульоз легень з КСБ+ (ТБ07, т.1, гр.1)</t>
  </si>
  <si>
    <t>Загальна кількість хворих на туберкульоз легень з КСБ+ (ТБ07, т.1, гр.2)</t>
  </si>
  <si>
    <t>Загальна кількість хворих на туберкульоз легень з КСБ+ (ТБ07, т.1, гр.3)</t>
  </si>
  <si>
    <t>Помер від ТБ (1)</t>
  </si>
  <si>
    <t>Помер від інших причин (2)</t>
  </si>
  <si>
    <t>Перерване лікування (3)</t>
  </si>
  <si>
    <t>Переведений (4)</t>
  </si>
  <si>
    <t>Діагноз ТБ знятий (5)</t>
  </si>
  <si>
    <t>Інша причина (6)</t>
  </si>
  <si>
    <t>Всього мазок не зроблено (7)</t>
  </si>
  <si>
    <r>
      <t xml:space="preserve">Всього мазок не зроблено (7), </t>
    </r>
    <r>
      <rPr>
        <b/>
        <sz val="12"/>
        <rFont val="Arial Cyr"/>
        <family val="2"/>
      </rPr>
      <t>таблиця 2</t>
    </r>
  </si>
  <si>
    <t>таблиця 1000</t>
  </si>
  <si>
    <t>таблиця 2000</t>
  </si>
  <si>
    <t>Негативація мокротиння у зареєстрованих хворих на туберкульоз легень в кінці інтенсивної фази лікування</t>
  </si>
  <si>
    <t xml:space="preserve">Причини, з яких не зроблено дослідження мокротиння в кінці інтенсивної фази лікування </t>
  </si>
  <si>
    <t>ДКВС України</t>
  </si>
  <si>
    <t xml:space="preserve">1- 4  квартал 2017 р. </t>
  </si>
  <si>
    <t>ДКВС</t>
  </si>
  <si>
    <t>Клініка ТБ</t>
  </si>
  <si>
    <t>МО Житомир</t>
  </si>
  <si>
    <t>МО Харків</t>
  </si>
  <si>
    <t>МО Харнків</t>
  </si>
  <si>
    <t>Переведений (Результат неоцінений) (4)</t>
  </si>
  <si>
    <t>Переведений (Результат не оцінений)  (4)</t>
  </si>
  <si>
    <t>Переведений  (Результат неоцінений) (4)</t>
  </si>
  <si>
    <t>1- 4 квартал (за 2023 рік)</t>
  </si>
  <si>
    <t>1- 4 квартал (за 2022 рік)</t>
  </si>
  <si>
    <t>1- 4 квартал 2023 р.</t>
  </si>
  <si>
    <t xml:space="preserve">1- 4  квартал 2023 р. </t>
  </si>
  <si>
    <t>1- 4  квартал 2023 р.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</si>
</sst>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00"/>
    <numFmt numFmtId="207" formatCode="0.0"/>
    <numFmt numFmtId="208" formatCode="0.0000"/>
    <numFmt numFmtId="209" formatCode="0.0000000"/>
    <numFmt numFmtId="210" formatCode="0.000000"/>
    <numFmt numFmtId="211" formatCode="0.00000"/>
    <numFmt numFmtId="212" formatCode="0.0000000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%"/>
    <numFmt numFmtId="218" formatCode="&quot;Так&quot;;&quot;Так&quot;;&quot;Ні&quot;"/>
    <numFmt numFmtId="219" formatCode="&quot;True&quot;;&quot;True&quot;;&quot;False&quot;"/>
    <numFmt numFmtId="220" formatCode="&quot;Увімк&quot;;&quot;Увімк&quot;;&quot;Вимк&quot;"/>
    <numFmt numFmtId="221" formatCode="[$¥€-2]\ ###,000_);[Red]\([$€-2]\ ###,000\)"/>
  </numFmts>
  <fonts count="67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15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sz val="10"/>
      <color indexed="10"/>
      <name val="Arial Cyr"/>
      <family val="2"/>
    </font>
    <font>
      <b/>
      <sz val="14"/>
      <name val="Arial Cyr"/>
      <family val="2"/>
    </font>
    <font>
      <sz val="10"/>
      <color indexed="8"/>
      <name val="Arial Cyr"/>
      <family val="2"/>
    </font>
    <font>
      <sz val="12"/>
      <color indexed="10"/>
      <name val="Arial Cyr"/>
      <family val="2"/>
    </font>
    <font>
      <sz val="12"/>
      <color indexed="8"/>
      <name val="Arial Cyr"/>
      <family val="2"/>
    </font>
    <font>
      <b/>
      <sz val="12"/>
      <color indexed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sz val="8"/>
      <color indexed="10"/>
      <name val="Arial Cyr"/>
      <family val="2"/>
    </font>
    <font>
      <sz val="8"/>
      <color indexed="8"/>
      <name val="Arial Cyr"/>
      <family val="2"/>
    </font>
    <font>
      <b/>
      <sz val="14"/>
      <color indexed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Arial Cyr"/>
      <family val="0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8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7.5"/>
      <color indexed="36"/>
      <name val="Arial Cyr"/>
      <family val="0"/>
    </font>
    <font>
      <b/>
      <sz val="10"/>
      <color indexed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 Cyr"/>
      <family val="2"/>
    </font>
    <font>
      <sz val="10"/>
      <color rgb="FFFF0000"/>
      <name val="Arial Cyr"/>
      <family val="2"/>
    </font>
    <font>
      <sz val="8"/>
      <color rgb="FFFF0000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9" fontId="0" fillId="0" borderId="0" applyFont="0" applyFill="0" applyBorder="0" applyAlignment="0" applyProtection="0"/>
    <xf numFmtId="0" fontId="50" fillId="21" borderId="0" applyNumberFormat="0" applyBorder="0" applyAlignment="0" applyProtection="0"/>
    <xf numFmtId="0" fontId="15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54" fillId="0" borderId="5" applyNumberFormat="0" applyFill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5" fillId="28" borderId="6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1" applyNumberFormat="0" applyAlignment="0" applyProtection="0"/>
    <xf numFmtId="0" fontId="27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5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0" fontId="0" fillId="35" borderId="11" xfId="0" applyFill="1" applyBorder="1" applyAlignment="1">
      <alignment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207" fontId="0" fillId="36" borderId="14" xfId="0" applyNumberForma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37" borderId="15" xfId="0" applyFill="1" applyBorder="1" applyAlignment="1">
      <alignment horizontal="center"/>
    </xf>
    <xf numFmtId="0" fontId="0" fillId="37" borderId="16" xfId="0" applyFill="1" applyBorder="1" applyAlignment="1">
      <alignment horizontal="center" wrapText="1"/>
    </xf>
    <xf numFmtId="0" fontId="0" fillId="37" borderId="17" xfId="0" applyFill="1" applyBorder="1" applyAlignment="1">
      <alignment horizontal="center" wrapText="1"/>
    </xf>
    <xf numFmtId="207" fontId="0" fillId="36" borderId="14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0" fillId="0" borderId="0" xfId="0" applyFont="1" applyAlignment="1">
      <alignment/>
    </xf>
    <xf numFmtId="0" fontId="0" fillId="37" borderId="17" xfId="0" applyFill="1" applyBorder="1" applyAlignment="1">
      <alignment horizontal="center"/>
    </xf>
    <xf numFmtId="207" fontId="0" fillId="36" borderId="18" xfId="0" applyNumberFormat="1" applyFill="1" applyBorder="1" applyAlignment="1">
      <alignment horizontal="center"/>
    </xf>
    <xf numFmtId="207" fontId="0" fillId="36" borderId="19" xfId="0" applyNumberFormat="1" applyFill="1" applyBorder="1" applyAlignment="1">
      <alignment horizontal="center" wrapText="1"/>
    </xf>
    <xf numFmtId="207" fontId="0" fillId="36" borderId="20" xfId="0" applyNumberFormat="1" applyFill="1" applyBorder="1" applyAlignment="1">
      <alignment horizontal="center"/>
    </xf>
    <xf numFmtId="0" fontId="0" fillId="37" borderId="21" xfId="0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0" fillId="37" borderId="18" xfId="0" applyFill="1" applyBorder="1" applyAlignment="1">
      <alignment horizontal="center"/>
    </xf>
    <xf numFmtId="0" fontId="0" fillId="37" borderId="18" xfId="0" applyFill="1" applyBorder="1" applyAlignment="1">
      <alignment horizontal="center" wrapText="1"/>
    </xf>
    <xf numFmtId="207" fontId="0" fillId="36" borderId="18" xfId="0" applyNumberFormat="1" applyFill="1" applyBorder="1" applyAlignment="1">
      <alignment horizontal="center" wrapText="1"/>
    </xf>
    <xf numFmtId="0" fontId="0" fillId="37" borderId="20" xfId="0" applyFill="1" applyBorder="1" applyAlignment="1">
      <alignment horizontal="center"/>
    </xf>
    <xf numFmtId="0" fontId="0" fillId="37" borderId="20" xfId="0" applyFill="1" applyBorder="1" applyAlignment="1">
      <alignment horizontal="center" wrapText="1"/>
    </xf>
    <xf numFmtId="207" fontId="0" fillId="36" borderId="20" xfId="0" applyNumberForma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/>
    </xf>
    <xf numFmtId="207" fontId="0" fillId="0" borderId="0" xfId="0" applyNumberFormat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8" borderId="17" xfId="0" applyFill="1" applyBorder="1" applyAlignment="1">
      <alignment horizontal="center" wrapText="1"/>
    </xf>
    <xf numFmtId="207" fontId="6" fillId="36" borderId="18" xfId="0" applyNumberFormat="1" applyFont="1" applyFill="1" applyBorder="1" applyAlignment="1">
      <alignment horizontal="center"/>
    </xf>
    <xf numFmtId="207" fontId="6" fillId="36" borderId="14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20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33" borderId="25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11" fillId="0" borderId="0" xfId="0" applyFont="1" applyAlignment="1">
      <alignment/>
    </xf>
    <xf numFmtId="0" fontId="6" fillId="34" borderId="27" xfId="0" applyFont="1" applyFill="1" applyBorder="1" applyAlignment="1">
      <alignment/>
    </xf>
    <xf numFmtId="0" fontId="6" fillId="37" borderId="28" xfId="0" applyFont="1" applyFill="1" applyBorder="1" applyAlignment="1">
      <alignment horizontal="center"/>
    </xf>
    <xf numFmtId="0" fontId="6" fillId="34" borderId="26" xfId="0" applyFont="1" applyFill="1" applyBorder="1" applyAlignment="1">
      <alignment/>
    </xf>
    <xf numFmtId="0" fontId="6" fillId="0" borderId="0" xfId="0" applyFont="1" applyAlignment="1">
      <alignment horizontal="left" vertical="center" wrapText="1"/>
    </xf>
    <xf numFmtId="0" fontId="6" fillId="37" borderId="18" xfId="0" applyFont="1" applyFill="1" applyBorder="1" applyAlignment="1">
      <alignment horizontal="center"/>
    </xf>
    <xf numFmtId="0" fontId="6" fillId="37" borderId="20" xfId="0" applyFont="1" applyFill="1" applyBorder="1" applyAlignment="1">
      <alignment horizontal="center"/>
    </xf>
    <xf numFmtId="0" fontId="6" fillId="37" borderId="11" xfId="0" applyFont="1" applyFill="1" applyBorder="1" applyAlignment="1">
      <alignment horizontal="center"/>
    </xf>
    <xf numFmtId="0" fontId="6" fillId="37" borderId="29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207" fontId="6" fillId="36" borderId="14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207" fontId="6" fillId="36" borderId="18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/>
    </xf>
    <xf numFmtId="0" fontId="12" fillId="37" borderId="29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207" fontId="12" fillId="36" borderId="18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35" borderId="15" xfId="0" applyFont="1" applyFill="1" applyBorder="1" applyAlignment="1">
      <alignment/>
    </xf>
    <xf numFmtId="207" fontId="12" fillId="36" borderId="18" xfId="0" applyNumberFormat="1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/>
    </xf>
    <xf numFmtId="0" fontId="12" fillId="37" borderId="11" xfId="0" applyFont="1" applyFill="1" applyBorder="1" applyAlignment="1">
      <alignment horizontal="center"/>
    </xf>
    <xf numFmtId="207" fontId="12" fillId="36" borderId="1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07" fontId="6" fillId="36" borderId="20" xfId="0" applyNumberFormat="1" applyFont="1" applyFill="1" applyBorder="1" applyAlignment="1">
      <alignment horizontal="center" wrapText="1"/>
    </xf>
    <xf numFmtId="0" fontId="6" fillId="37" borderId="17" xfId="0" applyFont="1" applyFill="1" applyBorder="1" applyAlignment="1">
      <alignment horizontal="center"/>
    </xf>
    <xf numFmtId="207" fontId="6" fillId="36" borderId="19" xfId="0" applyNumberFormat="1" applyFont="1" applyFill="1" applyBorder="1" applyAlignment="1">
      <alignment horizontal="center" wrapText="1"/>
    </xf>
    <xf numFmtId="0" fontId="6" fillId="38" borderId="17" xfId="0" applyFont="1" applyFill="1" applyBorder="1" applyAlignment="1">
      <alignment horizontal="center" wrapText="1"/>
    </xf>
    <xf numFmtId="0" fontId="0" fillId="35" borderId="11" xfId="0" applyFont="1" applyFill="1" applyBorder="1" applyAlignment="1">
      <alignment/>
    </xf>
    <xf numFmtId="207" fontId="6" fillId="36" borderId="30" xfId="0" applyNumberFormat="1" applyFont="1" applyFill="1" applyBorder="1" applyAlignment="1">
      <alignment horizontal="center"/>
    </xf>
    <xf numFmtId="0" fontId="0" fillId="35" borderId="31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3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38" borderId="17" xfId="0" applyFont="1" applyFill="1" applyBorder="1" applyAlignment="1">
      <alignment horizontal="center" wrapText="1"/>
    </xf>
    <xf numFmtId="0" fontId="12" fillId="37" borderId="17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26" xfId="0" applyFont="1" applyFill="1" applyBorder="1" applyAlignment="1">
      <alignment horizontal="center" wrapText="1"/>
    </xf>
    <xf numFmtId="0" fontId="2" fillId="36" borderId="3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6" fillId="36" borderId="2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4" fillId="0" borderId="18" xfId="43" applyFont="1" applyFill="1" applyBorder="1" applyAlignment="1">
      <alignment horizontal="center"/>
      <protection/>
    </xf>
    <xf numFmtId="0" fontId="16" fillId="0" borderId="18" xfId="43" applyFont="1" applyFill="1" applyBorder="1" applyAlignment="1">
      <alignment horizontal="center"/>
      <protection/>
    </xf>
    <xf numFmtId="0" fontId="17" fillId="0" borderId="18" xfId="43" applyFont="1" applyFill="1" applyBorder="1" applyAlignment="1">
      <alignment horizontal="center"/>
      <protection/>
    </xf>
    <xf numFmtId="0" fontId="17" fillId="0" borderId="20" xfId="43" applyFont="1" applyFill="1" applyBorder="1" applyAlignment="1">
      <alignment horizontal="center"/>
      <protection/>
    </xf>
    <xf numFmtId="0" fontId="14" fillId="0" borderId="0" xfId="43" applyFont="1" applyFill="1" applyBorder="1" applyAlignment="1">
      <alignment horizontal="center"/>
      <protection/>
    </xf>
    <xf numFmtId="0" fontId="22" fillId="36" borderId="0" xfId="0" applyFont="1" applyFill="1" applyAlignment="1">
      <alignment horizontal="center"/>
    </xf>
    <xf numFmtId="0" fontId="13" fillId="36" borderId="0" xfId="0" applyFont="1" applyFill="1" applyBorder="1" applyAlignment="1">
      <alignment horizontal="center"/>
    </xf>
    <xf numFmtId="0" fontId="13" fillId="36" borderId="0" xfId="0" applyFont="1" applyFill="1" applyBorder="1" applyAlignment="1">
      <alignment horizontal="center"/>
    </xf>
    <xf numFmtId="0" fontId="23" fillId="36" borderId="0" xfId="0" applyFont="1" applyFill="1" applyAlignment="1">
      <alignment horizontal="center"/>
    </xf>
    <xf numFmtId="0" fontId="13" fillId="36" borderId="0" xfId="0" applyFont="1" applyFill="1" applyAlignment="1">
      <alignment horizontal="center"/>
    </xf>
    <xf numFmtId="0" fontId="13" fillId="36" borderId="10" xfId="0" applyFont="1" applyFill="1" applyBorder="1" applyAlignment="1">
      <alignment horizontal="center" wrapText="1"/>
    </xf>
    <xf numFmtId="0" fontId="2" fillId="36" borderId="24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36" borderId="0" xfId="43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6" fillId="39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43" applyFont="1" applyFill="1" applyBorder="1" applyAlignment="1">
      <alignment horizontal="left"/>
      <protection/>
    </xf>
    <xf numFmtId="0" fontId="14" fillId="0" borderId="0" xfId="43" applyFont="1" applyFill="1" applyBorder="1" applyAlignment="1">
      <alignment wrapText="1"/>
      <protection/>
    </xf>
    <xf numFmtId="0" fontId="14" fillId="0" borderId="0" xfId="43" applyFont="1" applyFill="1" applyBorder="1" applyAlignment="1">
      <alignment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35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207" fontId="12" fillId="36" borderId="20" xfId="0" applyNumberFormat="1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/>
    </xf>
    <xf numFmtId="49" fontId="1" fillId="33" borderId="37" xfId="0" applyNumberFormat="1" applyFont="1" applyFill="1" applyBorder="1" applyAlignment="1">
      <alignment horizontal="center" vertical="center" wrapText="1"/>
    </xf>
    <xf numFmtId="0" fontId="2" fillId="40" borderId="35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207" fontId="2" fillId="40" borderId="39" xfId="0" applyNumberFormat="1" applyFont="1" applyFill="1" applyBorder="1" applyAlignment="1">
      <alignment horizontal="center"/>
    </xf>
    <xf numFmtId="207" fontId="2" fillId="40" borderId="24" xfId="0" applyNumberFormat="1" applyFont="1" applyFill="1" applyBorder="1" applyAlignment="1">
      <alignment horizontal="center"/>
    </xf>
    <xf numFmtId="49" fontId="1" fillId="33" borderId="40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 wrapText="1"/>
    </xf>
    <xf numFmtId="0" fontId="6" fillId="0" borderId="42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 wrapText="1"/>
    </xf>
    <xf numFmtId="0" fontId="21" fillId="40" borderId="13" xfId="0" applyFont="1" applyFill="1" applyBorder="1" applyAlignment="1">
      <alignment horizontal="center"/>
    </xf>
    <xf numFmtId="207" fontId="21" fillId="40" borderId="24" xfId="0" applyNumberFormat="1" applyFont="1" applyFill="1" applyBorder="1" applyAlignment="1">
      <alignment horizontal="center"/>
    </xf>
    <xf numFmtId="207" fontId="21" fillId="40" borderId="39" xfId="0" applyNumberFormat="1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 wrapText="1"/>
    </xf>
    <xf numFmtId="0" fontId="0" fillId="37" borderId="46" xfId="0" applyFill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0" fontId="7" fillId="33" borderId="26" xfId="43" applyFont="1" applyFill="1" applyBorder="1" applyAlignment="1">
      <alignment wrapText="1"/>
      <protection/>
    </xf>
    <xf numFmtId="0" fontId="7" fillId="33" borderId="33" xfId="43" applyFont="1" applyFill="1" applyBorder="1" applyAlignment="1">
      <alignment wrapText="1"/>
      <protection/>
    </xf>
    <xf numFmtId="0" fontId="6" fillId="0" borderId="29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0" fillId="0" borderId="0" xfId="43" applyFont="1" applyFill="1" applyBorder="1" applyAlignment="1">
      <alignment horizontal="center"/>
      <protection/>
    </xf>
    <xf numFmtId="207" fontId="2" fillId="40" borderId="24" xfId="0" applyNumberFormat="1" applyFont="1" applyFill="1" applyBorder="1" applyAlignment="1">
      <alignment horizontal="center" wrapText="1"/>
    </xf>
    <xf numFmtId="0" fontId="2" fillId="40" borderId="40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wrapText="1"/>
    </xf>
    <xf numFmtId="207" fontId="12" fillId="36" borderId="48" xfId="0" applyNumberFormat="1" applyFont="1" applyFill="1" applyBorder="1" applyAlignment="1">
      <alignment horizontal="center" wrapText="1"/>
    </xf>
    <xf numFmtId="0" fontId="6" fillId="0" borderId="49" xfId="0" applyFont="1" applyFill="1" applyBorder="1" applyAlignment="1">
      <alignment horizontal="center"/>
    </xf>
    <xf numFmtId="207" fontId="21" fillId="40" borderId="39" xfId="0" applyNumberFormat="1" applyFont="1" applyFill="1" applyBorder="1" applyAlignment="1">
      <alignment horizontal="center" wrapText="1"/>
    </xf>
    <xf numFmtId="0" fontId="2" fillId="40" borderId="23" xfId="0" applyFont="1" applyFill="1" applyBorder="1" applyAlignment="1">
      <alignment horizontal="center"/>
    </xf>
    <xf numFmtId="207" fontId="2" fillId="40" borderId="23" xfId="0" applyNumberFormat="1" applyFont="1" applyFill="1" applyBorder="1" applyAlignment="1">
      <alignment horizontal="center" wrapText="1"/>
    </xf>
    <xf numFmtId="0" fontId="2" fillId="40" borderId="24" xfId="0" applyFont="1" applyFill="1" applyBorder="1" applyAlignment="1">
      <alignment horizontal="center"/>
    </xf>
    <xf numFmtId="0" fontId="0" fillId="40" borderId="40" xfId="0" applyFont="1" applyFill="1" applyBorder="1" applyAlignment="1">
      <alignment horizontal="center"/>
    </xf>
    <xf numFmtId="207" fontId="0" fillId="40" borderId="39" xfId="0" applyNumberFormat="1" applyFont="1" applyFill="1" applyBorder="1" applyAlignment="1">
      <alignment horizontal="center"/>
    </xf>
    <xf numFmtId="0" fontId="0" fillId="40" borderId="35" xfId="0" applyFont="1" applyFill="1" applyBorder="1" applyAlignment="1">
      <alignment horizontal="center" wrapText="1"/>
    </xf>
    <xf numFmtId="207" fontId="0" fillId="40" borderId="24" xfId="0" applyNumberFormat="1" applyFont="1" applyFill="1" applyBorder="1" applyAlignment="1">
      <alignment horizontal="center" wrapText="1"/>
    </xf>
    <xf numFmtId="0" fontId="6" fillId="33" borderId="50" xfId="0" applyFont="1" applyFill="1" applyBorder="1" applyAlignment="1">
      <alignment/>
    </xf>
    <xf numFmtId="0" fontId="12" fillId="33" borderId="50" xfId="0" applyFont="1" applyFill="1" applyBorder="1" applyAlignment="1">
      <alignment/>
    </xf>
    <xf numFmtId="0" fontId="6" fillId="36" borderId="46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1" fillId="40" borderId="10" xfId="0" applyFont="1" applyFill="1" applyBorder="1" applyAlignment="1">
      <alignment/>
    </xf>
    <xf numFmtId="0" fontId="2" fillId="40" borderId="10" xfId="0" applyFont="1" applyFill="1" applyBorder="1" applyAlignment="1">
      <alignment horizontal="center" wrapText="1"/>
    </xf>
    <xf numFmtId="207" fontId="2" fillId="40" borderId="39" xfId="0" applyNumberFormat="1" applyFont="1" applyFill="1" applyBorder="1" applyAlignment="1">
      <alignment horizontal="center" wrapText="1"/>
    </xf>
    <xf numFmtId="0" fontId="28" fillId="40" borderId="10" xfId="0" applyFont="1" applyFill="1" applyBorder="1" applyAlignment="1">
      <alignment/>
    </xf>
    <xf numFmtId="0" fontId="21" fillId="40" borderId="10" xfId="0" applyFont="1" applyFill="1" applyBorder="1" applyAlignment="1">
      <alignment horizontal="center" wrapText="1"/>
    </xf>
    <xf numFmtId="0" fontId="2" fillId="40" borderId="34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207" fontId="12" fillId="36" borderId="16" xfId="0" applyNumberFormat="1" applyFont="1" applyFill="1" applyBorder="1" applyAlignment="1">
      <alignment horizontal="center"/>
    </xf>
    <xf numFmtId="207" fontId="12" fillId="36" borderId="0" xfId="0" applyNumberFormat="1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8" borderId="11" xfId="0" applyFont="1" applyFill="1" applyBorder="1" applyAlignment="1">
      <alignment horizontal="center" wrapText="1"/>
    </xf>
    <xf numFmtId="0" fontId="12" fillId="0" borderId="45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 wrapText="1"/>
    </xf>
    <xf numFmtId="0" fontId="12" fillId="0" borderId="47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7" fillId="34" borderId="26" xfId="43" applyFont="1" applyFill="1" applyBorder="1" applyAlignment="1">
      <alignment wrapText="1"/>
      <protection/>
    </xf>
    <xf numFmtId="0" fontId="7" fillId="34" borderId="33" xfId="43" applyFont="1" applyFill="1" applyBorder="1" applyAlignment="1">
      <alignment wrapText="1"/>
      <protection/>
    </xf>
    <xf numFmtId="0" fontId="6" fillId="36" borderId="1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2" fillId="40" borderId="23" xfId="0" applyFont="1" applyFill="1" applyBorder="1" applyAlignment="1">
      <alignment horizontal="center" vertical="center"/>
    </xf>
    <xf numFmtId="0" fontId="2" fillId="40" borderId="39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 wrapText="1"/>
    </xf>
    <xf numFmtId="0" fontId="2" fillId="40" borderId="24" xfId="0" applyFont="1" applyFill="1" applyBorder="1" applyAlignment="1">
      <alignment horizont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/>
    </xf>
    <xf numFmtId="49" fontId="2" fillId="34" borderId="37" xfId="0" applyNumberFormat="1" applyFont="1" applyFill="1" applyBorder="1" applyAlignment="1">
      <alignment horizontal="center" vertical="center" wrapText="1"/>
    </xf>
    <xf numFmtId="0" fontId="6" fillId="34" borderId="50" xfId="0" applyFont="1" applyFill="1" applyBorder="1" applyAlignment="1">
      <alignment/>
    </xf>
    <xf numFmtId="0" fontId="12" fillId="34" borderId="50" xfId="0" applyFont="1" applyFill="1" applyBorder="1" applyAlignment="1">
      <alignment/>
    </xf>
    <xf numFmtId="0" fontId="7" fillId="34" borderId="50" xfId="43" applyFont="1" applyFill="1" applyBorder="1" applyAlignment="1">
      <alignment wrapText="1"/>
      <protection/>
    </xf>
    <xf numFmtId="0" fontId="7" fillId="34" borderId="53" xfId="43" applyFont="1" applyFill="1" applyBorder="1" applyAlignment="1">
      <alignment wrapText="1"/>
      <protection/>
    </xf>
    <xf numFmtId="0" fontId="2" fillId="36" borderId="11" xfId="0" applyFont="1" applyFill="1" applyBorder="1" applyAlignment="1">
      <alignment horizontal="center" wrapText="1"/>
    </xf>
    <xf numFmtId="1" fontId="1" fillId="40" borderId="35" xfId="0" applyNumberFormat="1" applyFont="1" applyFill="1" applyBorder="1" applyAlignment="1">
      <alignment horizontal="center"/>
    </xf>
    <xf numFmtId="1" fontId="1" fillId="40" borderId="23" xfId="0" applyNumberFormat="1" applyFont="1" applyFill="1" applyBorder="1" applyAlignment="1">
      <alignment horizontal="center"/>
    </xf>
    <xf numFmtId="1" fontId="1" fillId="40" borderId="24" xfId="0" applyNumberFormat="1" applyFont="1" applyFill="1" applyBorder="1" applyAlignment="1">
      <alignment horizontal="center"/>
    </xf>
    <xf numFmtId="0" fontId="2" fillId="41" borderId="39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6" fillId="34" borderId="25" xfId="0" applyFont="1" applyFill="1" applyBorder="1" applyAlignment="1">
      <alignment/>
    </xf>
    <xf numFmtId="0" fontId="12" fillId="34" borderId="25" xfId="0" applyFont="1" applyFill="1" applyBorder="1" applyAlignment="1">
      <alignment/>
    </xf>
    <xf numFmtId="0" fontId="7" fillId="34" borderId="25" xfId="43" applyFont="1" applyFill="1" applyBorder="1" applyAlignment="1">
      <alignment wrapText="1"/>
      <protection/>
    </xf>
    <xf numFmtId="0" fontId="6" fillId="36" borderId="19" xfId="0" applyFont="1" applyFill="1" applyBorder="1" applyAlignment="1">
      <alignment horizontal="center" wrapText="1"/>
    </xf>
    <xf numFmtId="0" fontId="7" fillId="34" borderId="54" xfId="43" applyFont="1" applyFill="1" applyBorder="1" applyAlignment="1">
      <alignment wrapText="1"/>
      <protection/>
    </xf>
    <xf numFmtId="0" fontId="6" fillId="36" borderId="28" xfId="0" applyFont="1" applyFill="1" applyBorder="1" applyAlignment="1">
      <alignment horizontal="center" wrapText="1"/>
    </xf>
    <xf numFmtId="0" fontId="12" fillId="0" borderId="32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21" fillId="36" borderId="28" xfId="0" applyFont="1" applyFill="1" applyBorder="1" applyAlignment="1">
      <alignment horizontal="center" wrapText="1"/>
    </xf>
    <xf numFmtId="0" fontId="2" fillId="36" borderId="28" xfId="0" applyFont="1" applyFill="1" applyBorder="1" applyAlignment="1">
      <alignment horizontal="center" wrapText="1"/>
    </xf>
    <xf numFmtId="1" fontId="0" fillId="42" borderId="35" xfId="0" applyNumberFormat="1" applyFill="1" applyBorder="1" applyAlignment="1">
      <alignment horizontal="center"/>
    </xf>
    <xf numFmtId="1" fontId="0" fillId="42" borderId="23" xfId="0" applyNumberFormat="1" applyFill="1" applyBorder="1" applyAlignment="1">
      <alignment horizontal="center"/>
    </xf>
    <xf numFmtId="1" fontId="0" fillId="42" borderId="24" xfId="0" applyNumberFormat="1" applyFill="1" applyBorder="1" applyAlignment="1">
      <alignment horizontal="center"/>
    </xf>
    <xf numFmtId="0" fontId="6" fillId="36" borderId="55" xfId="0" applyFont="1" applyFill="1" applyBorder="1" applyAlignment="1">
      <alignment horizontal="center"/>
    </xf>
    <xf numFmtId="49" fontId="2" fillId="34" borderId="56" xfId="0" applyNumberFormat="1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/>
    </xf>
    <xf numFmtId="0" fontId="6" fillId="36" borderId="57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1" fontId="0" fillId="40" borderId="26" xfId="0" applyNumberFormat="1" applyFill="1" applyBorder="1" applyAlignment="1">
      <alignment horizontal="center"/>
    </xf>
    <xf numFmtId="1" fontId="6" fillId="40" borderId="2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 horizontal="center" wrapText="1"/>
    </xf>
    <xf numFmtId="0" fontId="6" fillId="33" borderId="29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6" fillId="33" borderId="29" xfId="43" applyFont="1" applyFill="1" applyBorder="1" applyAlignment="1">
      <alignment wrapText="1"/>
      <protection/>
    </xf>
    <xf numFmtId="0" fontId="6" fillId="37" borderId="46" xfId="0" applyFont="1" applyFill="1" applyBorder="1" applyAlignment="1">
      <alignment horizontal="center"/>
    </xf>
    <xf numFmtId="207" fontId="6" fillId="36" borderId="11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6" fillId="35" borderId="11" xfId="0" applyFont="1" applyFill="1" applyBorder="1" applyAlignment="1">
      <alignment/>
    </xf>
    <xf numFmtId="0" fontId="6" fillId="35" borderId="58" xfId="0" applyFont="1" applyFill="1" applyBorder="1" applyAlignment="1">
      <alignment/>
    </xf>
    <xf numFmtId="0" fontId="6" fillId="38" borderId="46" xfId="0" applyFont="1" applyFill="1" applyBorder="1" applyAlignment="1">
      <alignment horizontal="center" wrapText="1"/>
    </xf>
    <xf numFmtId="0" fontId="12" fillId="0" borderId="36" xfId="0" applyFont="1" applyFill="1" applyBorder="1" applyAlignment="1">
      <alignment horizontal="center"/>
    </xf>
    <xf numFmtId="0" fontId="6" fillId="37" borderId="26" xfId="0" applyFont="1" applyFill="1" applyBorder="1" applyAlignment="1">
      <alignment horizontal="center"/>
    </xf>
    <xf numFmtId="0" fontId="6" fillId="37" borderId="33" xfId="0" applyFont="1" applyFill="1" applyBorder="1" applyAlignment="1">
      <alignment horizontal="center"/>
    </xf>
    <xf numFmtId="0" fontId="2" fillId="41" borderId="12" xfId="0" applyFont="1" applyFill="1" applyBorder="1" applyAlignment="1">
      <alignment horizontal="center"/>
    </xf>
    <xf numFmtId="0" fontId="2" fillId="41" borderId="24" xfId="0" applyFont="1" applyFill="1" applyBorder="1" applyAlignment="1">
      <alignment horizontal="center"/>
    </xf>
    <xf numFmtId="0" fontId="2" fillId="41" borderId="23" xfId="0" applyFont="1" applyFill="1" applyBorder="1" applyAlignment="1">
      <alignment horizontal="center"/>
    </xf>
    <xf numFmtId="0" fontId="2" fillId="36" borderId="34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2" fillId="36" borderId="60" xfId="0" applyFont="1" applyFill="1" applyBorder="1" applyAlignment="1">
      <alignment horizontal="center"/>
    </xf>
    <xf numFmtId="0" fontId="2" fillId="36" borderId="61" xfId="0" applyFont="1" applyFill="1" applyBorder="1" applyAlignment="1">
      <alignment horizontal="center" wrapText="1"/>
    </xf>
    <xf numFmtId="0" fontId="2" fillId="36" borderId="60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2" fillId="36" borderId="62" xfId="0" applyFont="1" applyFill="1" applyBorder="1" applyAlignment="1">
      <alignment horizontal="center"/>
    </xf>
    <xf numFmtId="0" fontId="6" fillId="37" borderId="41" xfId="0" applyFont="1" applyFill="1" applyBorder="1" applyAlignment="1">
      <alignment horizontal="center"/>
    </xf>
    <xf numFmtId="0" fontId="6" fillId="37" borderId="14" xfId="0" applyFont="1" applyFill="1" applyBorder="1" applyAlignment="1">
      <alignment horizontal="center"/>
    </xf>
    <xf numFmtId="0" fontId="6" fillId="37" borderId="52" xfId="0" applyFont="1" applyFill="1" applyBorder="1" applyAlignment="1">
      <alignment horizontal="center"/>
    </xf>
    <xf numFmtId="0" fontId="6" fillId="37" borderId="32" xfId="0" applyFont="1" applyFill="1" applyBorder="1" applyAlignment="1">
      <alignment horizontal="center"/>
    </xf>
    <xf numFmtId="0" fontId="6" fillId="37" borderId="60" xfId="0" applyFont="1" applyFill="1" applyBorder="1" applyAlignment="1">
      <alignment horizontal="center"/>
    </xf>
    <xf numFmtId="0" fontId="6" fillId="37" borderId="63" xfId="0" applyFont="1" applyFill="1" applyBorder="1" applyAlignment="1">
      <alignment horizontal="center"/>
    </xf>
    <xf numFmtId="0" fontId="6" fillId="36" borderId="41" xfId="0" applyFont="1" applyFill="1" applyBorder="1" applyAlignment="1">
      <alignment horizontal="center"/>
    </xf>
    <xf numFmtId="0" fontId="6" fillId="36" borderId="50" xfId="0" applyFont="1" applyFill="1" applyBorder="1" applyAlignment="1">
      <alignment horizontal="center"/>
    </xf>
    <xf numFmtId="0" fontId="2" fillId="36" borderId="64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40" borderId="21" xfId="0" applyFont="1" applyFill="1" applyBorder="1" applyAlignment="1">
      <alignment horizontal="center"/>
    </xf>
    <xf numFmtId="0" fontId="6" fillId="40" borderId="15" xfId="0" applyFont="1" applyFill="1" applyBorder="1" applyAlignment="1">
      <alignment horizontal="center"/>
    </xf>
    <xf numFmtId="0" fontId="0" fillId="35" borderId="41" xfId="0" applyFill="1" applyBorder="1" applyAlignment="1">
      <alignment/>
    </xf>
    <xf numFmtId="0" fontId="0" fillId="38" borderId="50" xfId="0" applyFill="1" applyBorder="1" applyAlignment="1">
      <alignment horizontal="center" wrapText="1"/>
    </xf>
    <xf numFmtId="0" fontId="0" fillId="35" borderId="41" xfId="0" applyFont="1" applyFill="1" applyBorder="1" applyAlignment="1">
      <alignment/>
    </xf>
    <xf numFmtId="0" fontId="6" fillId="38" borderId="50" xfId="0" applyFont="1" applyFill="1" applyBorder="1" applyAlignment="1">
      <alignment horizontal="center" wrapText="1"/>
    </xf>
    <xf numFmtId="0" fontId="0" fillId="35" borderId="52" xfId="0" applyFont="1" applyFill="1" applyBorder="1" applyAlignment="1">
      <alignment/>
    </xf>
    <xf numFmtId="0" fontId="6" fillId="38" borderId="53" xfId="0" applyFont="1" applyFill="1" applyBorder="1" applyAlignment="1">
      <alignment horizontal="center" wrapText="1"/>
    </xf>
    <xf numFmtId="0" fontId="10" fillId="35" borderId="41" xfId="0" applyFont="1" applyFill="1" applyBorder="1" applyAlignment="1">
      <alignment/>
    </xf>
    <xf numFmtId="0" fontId="12" fillId="38" borderId="50" xfId="0" applyFont="1" applyFill="1" applyBorder="1" applyAlignment="1">
      <alignment horizontal="center" wrapText="1"/>
    </xf>
    <xf numFmtId="0" fontId="10" fillId="35" borderId="52" xfId="0" applyFont="1" applyFill="1" applyBorder="1" applyAlignment="1">
      <alignment/>
    </xf>
    <xf numFmtId="0" fontId="12" fillId="38" borderId="53" xfId="0" applyFont="1" applyFill="1" applyBorder="1" applyAlignment="1">
      <alignment horizontal="center" wrapText="1"/>
    </xf>
    <xf numFmtId="0" fontId="17" fillId="0" borderId="25" xfId="43" applyFont="1" applyBorder="1" applyAlignment="1">
      <alignment horizontal="center" vertical="top" wrapText="1"/>
      <protection/>
    </xf>
    <xf numFmtId="0" fontId="22" fillId="36" borderId="54" xfId="43" applyFont="1" applyFill="1" applyBorder="1" applyAlignment="1">
      <alignment horizontal="center"/>
      <protection/>
    </xf>
    <xf numFmtId="0" fontId="0" fillId="38" borderId="50" xfId="0" applyFont="1" applyFill="1" applyBorder="1" applyAlignment="1">
      <alignment horizontal="center" wrapText="1"/>
    </xf>
    <xf numFmtId="0" fontId="0" fillId="38" borderId="53" xfId="0" applyFont="1" applyFill="1" applyBorder="1" applyAlignment="1">
      <alignment horizontal="center" wrapText="1"/>
    </xf>
    <xf numFmtId="0" fontId="6" fillId="33" borderId="66" xfId="43" applyFont="1" applyFill="1" applyBorder="1" applyAlignment="1">
      <alignment wrapText="1"/>
      <protection/>
    </xf>
    <xf numFmtId="0" fontId="6" fillId="33" borderId="66" xfId="0" applyFont="1" applyFill="1" applyBorder="1" applyAlignment="1">
      <alignment/>
    </xf>
    <xf numFmtId="0" fontId="12" fillId="33" borderId="66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6" fillId="0" borderId="49" xfId="0" applyFont="1" applyFill="1" applyBorder="1" applyAlignment="1">
      <alignment horizontal="center" wrapText="1"/>
    </xf>
    <xf numFmtId="0" fontId="12" fillId="0" borderId="49" xfId="0" applyFont="1" applyFill="1" applyBorder="1" applyAlignment="1">
      <alignment horizontal="center" wrapText="1"/>
    </xf>
    <xf numFmtId="0" fontId="29" fillId="40" borderId="10" xfId="0" applyFont="1" applyFill="1" applyBorder="1" applyAlignment="1">
      <alignment horizontal="center"/>
    </xf>
    <xf numFmtId="0" fontId="29" fillId="40" borderId="12" xfId="0" applyFont="1" applyFill="1" applyBorder="1" applyAlignment="1">
      <alignment horizontal="center"/>
    </xf>
    <xf numFmtId="207" fontId="29" fillId="40" borderId="24" xfId="0" applyNumberFormat="1" applyFont="1" applyFill="1" applyBorder="1" applyAlignment="1">
      <alignment horizontal="center"/>
    </xf>
    <xf numFmtId="0" fontId="29" fillId="40" borderId="40" xfId="0" applyFont="1" applyFill="1" applyBorder="1" applyAlignment="1">
      <alignment horizontal="center" wrapText="1"/>
    </xf>
    <xf numFmtId="0" fontId="29" fillId="40" borderId="10" xfId="0" applyFont="1" applyFill="1" applyBorder="1" applyAlignment="1">
      <alignment horizontal="center" wrapText="1"/>
    </xf>
    <xf numFmtId="0" fontId="29" fillId="4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/>
    </xf>
    <xf numFmtId="0" fontId="2" fillId="40" borderId="58" xfId="0" applyFont="1" applyFill="1" applyBorder="1" applyAlignment="1">
      <alignment horizontal="center"/>
    </xf>
    <xf numFmtId="0" fontId="6" fillId="37" borderId="35" xfId="0" applyFont="1" applyFill="1" applyBorder="1" applyAlignment="1">
      <alignment horizontal="center"/>
    </xf>
    <xf numFmtId="0" fontId="6" fillId="37" borderId="24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6" fillId="37" borderId="23" xfId="0" applyFont="1" applyFill="1" applyBorder="1" applyAlignment="1">
      <alignment horizontal="center"/>
    </xf>
    <xf numFmtId="0" fontId="8" fillId="0" borderId="0" xfId="43" applyFont="1" applyFill="1" applyBorder="1" applyAlignment="1">
      <alignment horizontal="center"/>
      <protection/>
    </xf>
    <xf numFmtId="0" fontId="0" fillId="0" borderId="0" xfId="43" applyFont="1" applyBorder="1" applyAlignment="1">
      <alignment horizontal="center" vertical="top" wrapText="1"/>
      <protection/>
    </xf>
    <xf numFmtId="0" fontId="13" fillId="37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" fillId="40" borderId="11" xfId="0" applyFont="1" applyFill="1" applyBorder="1" applyAlignment="1">
      <alignment horizontal="center"/>
    </xf>
    <xf numFmtId="0" fontId="6" fillId="40" borderId="10" xfId="0" applyFont="1" applyFill="1" applyBorder="1" applyAlignment="1">
      <alignment horizontal="center" wrapText="1"/>
    </xf>
    <xf numFmtId="0" fontId="12" fillId="40" borderId="10" xfId="0" applyFont="1" applyFill="1" applyBorder="1" applyAlignment="1">
      <alignment horizontal="center" wrapText="1"/>
    </xf>
    <xf numFmtId="0" fontId="0" fillId="40" borderId="18" xfId="0" applyFill="1" applyBorder="1" applyAlignment="1">
      <alignment horizontal="center"/>
    </xf>
    <xf numFmtId="0" fontId="12" fillId="36" borderId="28" xfId="0" applyFont="1" applyFill="1" applyBorder="1" applyAlignment="1">
      <alignment horizontal="center" wrapText="1"/>
    </xf>
    <xf numFmtId="0" fontId="12" fillId="36" borderId="61" xfId="0" applyFont="1" applyFill="1" applyBorder="1" applyAlignment="1">
      <alignment horizontal="center" wrapText="1"/>
    </xf>
    <xf numFmtId="0" fontId="2" fillId="40" borderId="60" xfId="0" applyFont="1" applyFill="1" applyBorder="1" applyAlignment="1">
      <alignment horizontal="center"/>
    </xf>
    <xf numFmtId="0" fontId="6" fillId="36" borderId="61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43" borderId="22" xfId="0" applyFont="1" applyFill="1" applyBorder="1" applyAlignment="1">
      <alignment/>
    </xf>
    <xf numFmtId="0" fontId="9" fillId="13" borderId="62" xfId="0" applyFont="1" applyFill="1" applyBorder="1" applyAlignment="1">
      <alignment/>
    </xf>
    <xf numFmtId="0" fontId="9" fillId="13" borderId="22" xfId="0" applyFont="1" applyFill="1" applyBorder="1" applyAlignment="1">
      <alignment/>
    </xf>
    <xf numFmtId="0" fontId="9" fillId="13" borderId="10" xfId="0" applyFont="1" applyFill="1" applyBorder="1" applyAlignment="1">
      <alignment horizontal="left"/>
    </xf>
    <xf numFmtId="0" fontId="9" fillId="13" borderId="12" xfId="0" applyFont="1" applyFill="1" applyBorder="1" applyAlignment="1">
      <alignment/>
    </xf>
    <xf numFmtId="0" fontId="9" fillId="13" borderId="13" xfId="0" applyFont="1" applyFill="1" applyBorder="1" applyAlignment="1">
      <alignment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14" fillId="33" borderId="15" xfId="43" applyFont="1" applyFill="1" applyBorder="1" applyAlignment="1">
      <alignment horizontal="center"/>
      <protection/>
    </xf>
    <xf numFmtId="0" fontId="14" fillId="33" borderId="42" xfId="43" applyFont="1" applyFill="1" applyBorder="1" applyAlignment="1">
      <alignment horizontal="center"/>
      <protection/>
    </xf>
    <xf numFmtId="0" fontId="14" fillId="33" borderId="45" xfId="43" applyFont="1" applyFill="1" applyBorder="1" applyAlignment="1">
      <alignment horizontal="center"/>
      <protection/>
    </xf>
    <xf numFmtId="0" fontId="6" fillId="33" borderId="26" xfId="43" applyFont="1" applyFill="1" applyBorder="1" applyAlignment="1">
      <alignment wrapText="1"/>
      <protection/>
    </xf>
    <xf numFmtId="0" fontId="6" fillId="33" borderId="33" xfId="43" applyFont="1" applyFill="1" applyBorder="1" applyAlignment="1">
      <alignment wrapText="1"/>
      <protection/>
    </xf>
    <xf numFmtId="0" fontId="6" fillId="33" borderId="14" xfId="0" applyFont="1" applyFill="1" applyBorder="1" applyAlignment="1">
      <alignment/>
    </xf>
    <xf numFmtId="0" fontId="6" fillId="33" borderId="26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2" fillId="36" borderId="67" xfId="0" applyFont="1" applyFill="1" applyBorder="1" applyAlignment="1">
      <alignment horizontal="center"/>
    </xf>
    <xf numFmtId="0" fontId="2" fillId="36" borderId="67" xfId="0" applyFont="1" applyFill="1" applyBorder="1" applyAlignment="1">
      <alignment horizontal="center"/>
    </xf>
    <xf numFmtId="0" fontId="6" fillId="37" borderId="27" xfId="0" applyFont="1" applyFill="1" applyBorder="1" applyAlignment="1">
      <alignment horizontal="center"/>
    </xf>
    <xf numFmtId="0" fontId="6" fillId="34" borderId="65" xfId="0" applyFont="1" applyFill="1" applyBorder="1" applyAlignment="1">
      <alignment horizontal="center"/>
    </xf>
    <xf numFmtId="0" fontId="6" fillId="34" borderId="41" xfId="0" applyFont="1" applyFill="1" applyBorder="1" applyAlignment="1">
      <alignment horizontal="center"/>
    </xf>
    <xf numFmtId="0" fontId="12" fillId="34" borderId="41" xfId="0" applyFont="1" applyFill="1" applyBorder="1" applyAlignment="1">
      <alignment horizontal="center"/>
    </xf>
    <xf numFmtId="0" fontId="6" fillId="34" borderId="43" xfId="0" applyFont="1" applyFill="1" applyBorder="1" applyAlignment="1">
      <alignment horizontal="center"/>
    </xf>
    <xf numFmtId="0" fontId="9" fillId="13" borderId="10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/>
    </xf>
    <xf numFmtId="0" fontId="6" fillId="37" borderId="65" xfId="0" applyFont="1" applyFill="1" applyBorder="1" applyAlignment="1">
      <alignment horizontal="center"/>
    </xf>
    <xf numFmtId="0" fontId="6" fillId="36" borderId="65" xfId="0" applyFont="1" applyFill="1" applyBorder="1" applyAlignment="1">
      <alignment horizontal="center"/>
    </xf>
    <xf numFmtId="0" fontId="6" fillId="36" borderId="27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6" fillId="0" borderId="65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207" fontId="2" fillId="40" borderId="63" xfId="0" applyNumberFormat="1" applyFont="1" applyFill="1" applyBorder="1" applyAlignment="1">
      <alignment horizontal="center" wrapText="1"/>
    </xf>
    <xf numFmtId="0" fontId="6" fillId="0" borderId="69" xfId="0" applyFont="1" applyFill="1" applyBorder="1" applyAlignment="1">
      <alignment horizontal="center"/>
    </xf>
    <xf numFmtId="0" fontId="2" fillId="40" borderId="64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 wrapText="1"/>
    </xf>
    <xf numFmtId="0" fontId="6" fillId="0" borderId="70" xfId="0" applyFont="1" applyFill="1" applyBorder="1" applyAlignment="1">
      <alignment horizontal="center"/>
    </xf>
    <xf numFmtId="207" fontId="6" fillId="36" borderId="17" xfId="0" applyNumberFormat="1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 wrapText="1"/>
    </xf>
    <xf numFmtId="207" fontId="6" fillId="36" borderId="17" xfId="0" applyNumberFormat="1" applyFont="1" applyFill="1" applyBorder="1" applyAlignment="1">
      <alignment horizontal="center" wrapText="1"/>
    </xf>
    <xf numFmtId="0" fontId="12" fillId="0" borderId="41" xfId="0" applyFont="1" applyFill="1" applyBorder="1" applyAlignment="1" applyProtection="1">
      <alignment horizontal="center"/>
      <protection/>
    </xf>
    <xf numFmtId="0" fontId="12" fillId="0" borderId="26" xfId="0" applyFont="1" applyFill="1" applyBorder="1" applyAlignment="1" applyProtection="1">
      <alignment horizontal="center"/>
      <protection/>
    </xf>
    <xf numFmtId="0" fontId="12" fillId="0" borderId="50" xfId="0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0" fillId="37" borderId="29" xfId="0" applyFill="1" applyBorder="1" applyAlignment="1">
      <alignment horizontal="center"/>
    </xf>
    <xf numFmtId="0" fontId="0" fillId="37" borderId="29" xfId="0" applyFill="1" applyBorder="1" applyAlignment="1">
      <alignment horizontal="center" wrapText="1"/>
    </xf>
    <xf numFmtId="0" fontId="0" fillId="37" borderId="55" xfId="0" applyFill="1" applyBorder="1" applyAlignment="1">
      <alignment horizontal="center"/>
    </xf>
    <xf numFmtId="0" fontId="0" fillId="37" borderId="71" xfId="0" applyFill="1" applyBorder="1" applyAlignment="1">
      <alignment horizontal="center"/>
    </xf>
    <xf numFmtId="207" fontId="0" fillId="36" borderId="48" xfId="0" applyNumberFormat="1" applyFill="1" applyBorder="1" applyAlignment="1">
      <alignment horizontal="center"/>
    </xf>
    <xf numFmtId="0" fontId="0" fillId="37" borderId="49" xfId="0" applyFill="1" applyBorder="1" applyAlignment="1">
      <alignment horizontal="center"/>
    </xf>
    <xf numFmtId="207" fontId="0" fillId="36" borderId="25" xfId="0" applyNumberFormat="1" applyFill="1" applyBorder="1" applyAlignment="1">
      <alignment horizontal="center"/>
    </xf>
    <xf numFmtId="0" fontId="0" fillId="37" borderId="41" xfId="0" applyFill="1" applyBorder="1" applyAlignment="1">
      <alignment horizontal="center" wrapText="1"/>
    </xf>
    <xf numFmtId="207" fontId="0" fillId="36" borderId="50" xfId="0" applyNumberFormat="1" applyFill="1" applyBorder="1" applyAlignment="1">
      <alignment horizontal="center" wrapText="1"/>
    </xf>
    <xf numFmtId="0" fontId="6" fillId="33" borderId="27" xfId="0" applyFont="1" applyFill="1" applyBorder="1" applyAlignment="1">
      <alignment horizontal="center"/>
    </xf>
    <xf numFmtId="0" fontId="6" fillId="33" borderId="27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29" xfId="0" applyFill="1" applyBorder="1" applyAlignment="1">
      <alignment horizontal="center"/>
    </xf>
    <xf numFmtId="0" fontId="0" fillId="35" borderId="29" xfId="0" applyFill="1" applyBorder="1" applyAlignment="1">
      <alignment/>
    </xf>
    <xf numFmtId="0" fontId="0" fillId="36" borderId="66" xfId="0" applyFill="1" applyBorder="1" applyAlignment="1">
      <alignment horizontal="center"/>
    </xf>
    <xf numFmtId="0" fontId="0" fillId="35" borderId="66" xfId="0" applyFill="1" applyBorder="1" applyAlignment="1">
      <alignment/>
    </xf>
    <xf numFmtId="0" fontId="6" fillId="36" borderId="29" xfId="0" applyFont="1" applyFill="1" applyBorder="1" applyAlignment="1">
      <alignment horizontal="center"/>
    </xf>
    <xf numFmtId="0" fontId="6" fillId="36" borderId="66" xfId="0" applyFont="1" applyFill="1" applyBorder="1" applyAlignment="1">
      <alignment horizontal="center"/>
    </xf>
    <xf numFmtId="0" fontId="2" fillId="36" borderId="29" xfId="0" applyFont="1" applyFill="1" applyBorder="1" applyAlignment="1">
      <alignment horizontal="center"/>
    </xf>
    <xf numFmtId="0" fontId="2" fillId="36" borderId="66" xfId="0" applyFont="1" applyFill="1" applyBorder="1" applyAlignment="1">
      <alignment horizontal="center"/>
    </xf>
    <xf numFmtId="0" fontId="6" fillId="38" borderId="29" xfId="0" applyFont="1" applyFill="1" applyBorder="1" applyAlignment="1">
      <alignment horizontal="center" wrapText="1"/>
    </xf>
    <xf numFmtId="0" fontId="0" fillId="35" borderId="17" xfId="0" applyFont="1" applyFill="1" applyBorder="1" applyAlignment="1">
      <alignment/>
    </xf>
    <xf numFmtId="0" fontId="0" fillId="35" borderId="29" xfId="0" applyFont="1" applyFill="1" applyBorder="1" applyAlignment="1">
      <alignment/>
    </xf>
    <xf numFmtId="0" fontId="6" fillId="40" borderId="17" xfId="0" applyFont="1" applyFill="1" applyBorder="1" applyAlignment="1">
      <alignment horizontal="center"/>
    </xf>
    <xf numFmtId="207" fontId="6" fillId="36" borderId="50" xfId="0" applyNumberFormat="1" applyFont="1" applyFill="1" applyBorder="1" applyAlignment="1">
      <alignment horizontal="center" wrapText="1"/>
    </xf>
    <xf numFmtId="0" fontId="12" fillId="36" borderId="17" xfId="0" applyFont="1" applyFill="1" applyBorder="1" applyAlignment="1">
      <alignment horizontal="center"/>
    </xf>
    <xf numFmtId="0" fontId="10" fillId="35" borderId="17" xfId="0" applyFont="1" applyFill="1" applyBorder="1" applyAlignment="1">
      <alignment/>
    </xf>
    <xf numFmtId="0" fontId="12" fillId="36" borderId="29" xfId="0" applyFont="1" applyFill="1" applyBorder="1" applyAlignment="1">
      <alignment horizontal="center"/>
    </xf>
    <xf numFmtId="0" fontId="10" fillId="35" borderId="29" xfId="0" applyFont="1" applyFill="1" applyBorder="1" applyAlignment="1">
      <alignment/>
    </xf>
    <xf numFmtId="0" fontId="12" fillId="38" borderId="29" xfId="0" applyFont="1" applyFill="1" applyBorder="1" applyAlignment="1">
      <alignment horizontal="center" wrapText="1"/>
    </xf>
    <xf numFmtId="0" fontId="12" fillId="36" borderId="66" xfId="0" applyFont="1" applyFill="1" applyBorder="1" applyAlignment="1">
      <alignment horizontal="center"/>
    </xf>
    <xf numFmtId="0" fontId="10" fillId="35" borderId="66" xfId="0" applyFont="1" applyFill="1" applyBorder="1" applyAlignment="1">
      <alignment/>
    </xf>
    <xf numFmtId="0" fontId="6" fillId="33" borderId="47" xfId="43" applyFont="1" applyFill="1" applyBorder="1" applyAlignment="1">
      <alignment wrapText="1"/>
      <protection/>
    </xf>
    <xf numFmtId="207" fontId="2" fillId="40" borderId="13" xfId="0" applyNumberFormat="1" applyFont="1" applyFill="1" applyBorder="1" applyAlignment="1">
      <alignment horizontal="center"/>
    </xf>
    <xf numFmtId="0" fontId="2" fillId="40" borderId="26" xfId="0" applyFont="1" applyFill="1" applyBorder="1" applyAlignment="1">
      <alignment horizontal="center"/>
    </xf>
    <xf numFmtId="207" fontId="6" fillId="36" borderId="16" xfId="0" applyNumberFormat="1" applyFont="1" applyFill="1" applyBorder="1" applyAlignment="1">
      <alignment horizontal="center"/>
    </xf>
    <xf numFmtId="0" fontId="2" fillId="40" borderId="67" xfId="0" applyFont="1" applyFill="1" applyBorder="1" applyAlignment="1">
      <alignment horizontal="center"/>
    </xf>
    <xf numFmtId="0" fontId="2" fillId="40" borderId="22" xfId="0" applyFont="1" applyFill="1" applyBorder="1" applyAlignment="1">
      <alignment horizontal="center"/>
    </xf>
    <xf numFmtId="0" fontId="7" fillId="34" borderId="72" xfId="43" applyFont="1" applyFill="1" applyBorder="1" applyAlignment="1">
      <alignment wrapText="1"/>
      <protection/>
    </xf>
    <xf numFmtId="0" fontId="6" fillId="0" borderId="72" xfId="0" applyFont="1" applyFill="1" applyBorder="1" applyAlignment="1">
      <alignment horizontal="center"/>
    </xf>
    <xf numFmtId="0" fontId="6" fillId="34" borderId="33" xfId="0" applyFont="1" applyFill="1" applyBorder="1" applyAlignment="1">
      <alignment/>
    </xf>
    <xf numFmtId="0" fontId="12" fillId="0" borderId="43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72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33" borderId="42" xfId="43" applyFont="1" applyFill="1" applyBorder="1" applyAlignment="1">
      <alignment horizontal="center"/>
      <protection/>
    </xf>
    <xf numFmtId="49" fontId="1" fillId="33" borderId="37" xfId="0" applyNumberFormat="1" applyFont="1" applyFill="1" applyBorder="1" applyAlignment="1">
      <alignment horizontal="center" vertical="center" wrapText="1"/>
    </xf>
    <xf numFmtId="49" fontId="1" fillId="33" borderId="31" xfId="0" applyNumberFormat="1" applyFont="1" applyFill="1" applyBorder="1" applyAlignment="1">
      <alignment horizontal="center" vertical="center" wrapText="1"/>
    </xf>
    <xf numFmtId="49" fontId="1" fillId="33" borderId="58" xfId="0" applyNumberFormat="1" applyFont="1" applyFill="1" applyBorder="1" applyAlignment="1">
      <alignment horizontal="center" vertical="center" wrapText="1"/>
    </xf>
    <xf numFmtId="49" fontId="2" fillId="33" borderId="56" xfId="0" applyNumberFormat="1" applyFont="1" applyFill="1" applyBorder="1" applyAlignment="1">
      <alignment horizontal="center" vertical="center" wrapText="1"/>
    </xf>
    <xf numFmtId="49" fontId="2" fillId="33" borderId="73" xfId="0" applyNumberFormat="1" applyFont="1" applyFill="1" applyBorder="1" applyAlignment="1">
      <alignment horizontal="center" vertical="center" wrapText="1"/>
    </xf>
    <xf numFmtId="49" fontId="2" fillId="33" borderId="62" xfId="0" applyNumberFormat="1" applyFont="1" applyFill="1" applyBorder="1" applyAlignment="1">
      <alignment horizontal="center" vertical="center" wrapText="1"/>
    </xf>
    <xf numFmtId="49" fontId="1" fillId="33" borderId="40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29" fillId="40" borderId="12" xfId="0" applyFont="1" applyFill="1" applyBorder="1" applyAlignment="1">
      <alignment horizontal="center"/>
    </xf>
    <xf numFmtId="0" fontId="29" fillId="40" borderId="13" xfId="0" applyFont="1" applyFill="1" applyBorder="1" applyAlignment="1">
      <alignment horizontal="center"/>
    </xf>
    <xf numFmtId="49" fontId="1" fillId="35" borderId="17" xfId="0" applyNumberFormat="1" applyFont="1" applyFill="1" applyBorder="1" applyAlignment="1">
      <alignment horizontal="center" vertical="center" wrapText="1"/>
    </xf>
    <xf numFmtId="49" fontId="1" fillId="35" borderId="29" xfId="0" applyNumberFormat="1" applyFont="1" applyFill="1" applyBorder="1" applyAlignment="1">
      <alignment horizontal="center" vertical="center" wrapText="1"/>
    </xf>
    <xf numFmtId="49" fontId="1" fillId="35" borderId="47" xfId="0" applyNumberFormat="1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38" borderId="0" xfId="0" applyFont="1" applyFill="1" applyAlignment="1">
      <alignment horizontal="left"/>
    </xf>
    <xf numFmtId="49" fontId="1" fillId="33" borderId="61" xfId="0" applyNumberFormat="1" applyFont="1" applyFill="1" applyBorder="1" applyAlignment="1">
      <alignment horizontal="center" vertical="center" wrapText="1"/>
    </xf>
    <xf numFmtId="49" fontId="1" fillId="33" borderId="74" xfId="0" applyNumberFormat="1" applyFont="1" applyFill="1" applyBorder="1" applyAlignment="1">
      <alignment horizontal="center" vertical="center" wrapText="1"/>
    </xf>
    <xf numFmtId="49" fontId="1" fillId="33" borderId="56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 vertical="center" wrapText="1"/>
    </xf>
    <xf numFmtId="0" fontId="9" fillId="43" borderId="0" xfId="0" applyFont="1" applyFill="1" applyAlignment="1">
      <alignment horizontal="center" wrapText="1"/>
    </xf>
    <xf numFmtId="0" fontId="5" fillId="35" borderId="12" xfId="0" applyFont="1" applyFill="1" applyBorder="1" applyAlignment="1">
      <alignment horizontal="left"/>
    </xf>
    <xf numFmtId="0" fontId="5" fillId="35" borderId="40" xfId="0" applyFont="1" applyFill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0" fontId="1" fillId="40" borderId="12" xfId="0" applyFont="1" applyFill="1" applyBorder="1" applyAlignment="1">
      <alignment horizontal="center"/>
    </xf>
    <xf numFmtId="0" fontId="1" fillId="40" borderId="13" xfId="0" applyFont="1" applyFill="1" applyBorder="1" applyAlignment="1">
      <alignment horizontal="center"/>
    </xf>
    <xf numFmtId="49" fontId="1" fillId="33" borderId="73" xfId="0" applyNumberFormat="1" applyFont="1" applyFill="1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49" fontId="1" fillId="33" borderId="75" xfId="0" applyNumberFormat="1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5" fillId="35" borderId="75" xfId="0" applyFont="1" applyFill="1" applyBorder="1" applyAlignment="1">
      <alignment horizontal="left"/>
    </xf>
    <xf numFmtId="0" fontId="9" fillId="33" borderId="62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49" fontId="1" fillId="35" borderId="66" xfId="0" applyNumberFormat="1" applyFont="1" applyFill="1" applyBorder="1" applyAlignment="1">
      <alignment horizontal="center" vertical="center" wrapText="1"/>
    </xf>
    <xf numFmtId="49" fontId="1" fillId="33" borderId="62" xfId="0" applyNumberFormat="1" applyFont="1" applyFill="1" applyBorder="1" applyAlignment="1">
      <alignment horizontal="center" vertical="center" wrapText="1"/>
    </xf>
    <xf numFmtId="0" fontId="9" fillId="38" borderId="0" xfId="0" applyFont="1" applyFill="1" applyAlignment="1">
      <alignment horizontal="left"/>
    </xf>
    <xf numFmtId="0" fontId="2" fillId="40" borderId="35" xfId="0" applyFont="1" applyFill="1" applyBorder="1" applyAlignment="1">
      <alignment horizontal="right"/>
    </xf>
    <xf numFmtId="0" fontId="2" fillId="40" borderId="23" xfId="0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40" borderId="12" xfId="0" applyFont="1" applyFill="1" applyBorder="1" applyAlignment="1">
      <alignment horizontal="right"/>
    </xf>
    <xf numFmtId="0" fontId="2" fillId="40" borderId="40" xfId="0" applyFont="1" applyFill="1" applyBorder="1" applyAlignment="1">
      <alignment horizontal="right"/>
    </xf>
    <xf numFmtId="0" fontId="1" fillId="40" borderId="12" xfId="0" applyFont="1" applyFill="1" applyBorder="1" applyAlignment="1">
      <alignment horizontal="right"/>
    </xf>
    <xf numFmtId="0" fontId="1" fillId="40" borderId="40" xfId="0" applyFont="1" applyFill="1" applyBorder="1" applyAlignment="1">
      <alignment horizontal="right"/>
    </xf>
    <xf numFmtId="0" fontId="9" fillId="0" borderId="0" xfId="0" applyFont="1" applyAlignment="1">
      <alignment horizontal="center" wrapText="1"/>
    </xf>
    <xf numFmtId="49" fontId="1" fillId="33" borderId="76" xfId="0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49" fontId="2" fillId="33" borderId="37" xfId="0" applyNumberFormat="1" applyFont="1" applyFill="1" applyBorder="1" applyAlignment="1">
      <alignment horizontal="center" vertical="center" wrapText="1"/>
    </xf>
    <xf numFmtId="49" fontId="2" fillId="33" borderId="31" xfId="0" applyNumberFormat="1" applyFont="1" applyFill="1" applyBorder="1" applyAlignment="1">
      <alignment horizontal="center" vertical="center" wrapText="1"/>
    </xf>
    <xf numFmtId="49" fontId="2" fillId="33" borderId="58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1" fillId="40" borderId="38" xfId="0" applyFont="1" applyFill="1" applyBorder="1" applyAlignment="1">
      <alignment horizontal="right"/>
    </xf>
    <xf numFmtId="0" fontId="5" fillId="35" borderId="62" xfId="0" applyFont="1" applyFill="1" applyBorder="1" applyAlignment="1">
      <alignment horizontal="left"/>
    </xf>
    <xf numFmtId="0" fontId="5" fillId="35" borderId="22" xfId="0" applyFont="1" applyFill="1" applyBorder="1" applyAlignment="1">
      <alignment horizontal="left"/>
    </xf>
    <xf numFmtId="0" fontId="5" fillId="0" borderId="0" xfId="0" applyFont="1" applyFill="1" applyAlignment="1">
      <alignment horizontal="center" wrapText="1"/>
    </xf>
    <xf numFmtId="0" fontId="9" fillId="35" borderId="12" xfId="0" applyFont="1" applyFill="1" applyBorder="1" applyAlignment="1">
      <alignment horizontal="left"/>
    </xf>
    <xf numFmtId="0" fontId="9" fillId="35" borderId="40" xfId="0" applyFont="1" applyFill="1" applyBorder="1" applyAlignment="1">
      <alignment horizontal="left"/>
    </xf>
    <xf numFmtId="0" fontId="9" fillId="35" borderId="13" xfId="0" applyFont="1" applyFill="1" applyBorder="1" applyAlignment="1">
      <alignment horizontal="left"/>
    </xf>
    <xf numFmtId="0" fontId="9" fillId="43" borderId="62" xfId="0" applyFont="1" applyFill="1" applyBorder="1" applyAlignment="1">
      <alignment horizontal="center"/>
    </xf>
    <xf numFmtId="0" fontId="9" fillId="43" borderId="22" xfId="0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" fillId="40" borderId="38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1" fillId="41" borderId="12" xfId="0" applyFont="1" applyFill="1" applyBorder="1" applyAlignment="1">
      <alignment horizontal="center"/>
    </xf>
    <xf numFmtId="0" fontId="1" fillId="41" borderId="13" xfId="0" applyFont="1" applyFill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" fillId="34" borderId="38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13" borderId="12" xfId="0" applyFont="1" applyFill="1" applyBorder="1" applyAlignment="1">
      <alignment horizontal="left"/>
    </xf>
    <xf numFmtId="0" fontId="9" fillId="13" borderId="40" xfId="0" applyFont="1" applyFill="1" applyBorder="1" applyAlignment="1">
      <alignment horizontal="left"/>
    </xf>
    <xf numFmtId="0" fontId="9" fillId="13" borderId="13" xfId="0" applyFont="1" applyFill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9" fillId="13" borderId="12" xfId="0" applyFont="1" applyFill="1" applyBorder="1" applyAlignment="1">
      <alignment horizontal="center"/>
    </xf>
    <xf numFmtId="0" fontId="9" fillId="13" borderId="40" xfId="0" applyFont="1" applyFill="1" applyBorder="1" applyAlignment="1">
      <alignment horizontal="center"/>
    </xf>
    <xf numFmtId="0" fontId="9" fillId="13" borderId="13" xfId="0" applyFont="1" applyFill="1" applyBorder="1" applyAlignment="1">
      <alignment horizontal="center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hcorgua-my.sharepoint.com/personal/y_timoshenko_phc_org_ua/Documents/&#1058;&#1080;&#1087;&#1072;_%20&#1057;&#1045;&#1056;&#1042;&#1045;&#1056;/3%20&#1082;&#1074;.%202023%20&#1088;/&#1058;&#1041;%2007_2022%203%20&#1082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hcorgua-my.sharepoint.com/personal/y_timoshenko_phc_org_ua/Documents/&#1058;&#1080;&#1087;&#1072;_%20&#1057;&#1045;&#1056;&#1042;&#1045;&#1056;/4%20&#1082;&#1074;.%202023%20&#1088;/&#1058;&#1041;%2007_2023%201%20&#1082;&#107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hcorgua-my.sharepoint.com/personal/y_timoshenko_phc_org_ua/Documents/&#1058;&#1080;&#1087;&#1072;_%20&#1057;&#1045;&#1056;&#1042;&#1045;&#1056;/4%20&#1082;&#1074;.%202023%20&#1088;/&#1058;&#1041;%2007_2023%202%20&#1082;&#107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hcorgua-my.sharepoint.com/personal/y_timoshenko_phc_org_ua/Documents/&#1058;&#1080;&#1087;&#1072;_%20&#1057;&#1045;&#1056;&#1042;&#1045;&#1056;/1%20&#1082;&#1074;.%202024%20&#1088;/&#1058;&#1041;%2007_2023%203%20&#1082;&#107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1;%2007_2023%204%20&#108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86">
          <cell r="C86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7">
          <cell r="C7">
            <v>44</v>
          </cell>
          <cell r="D7">
            <v>19</v>
          </cell>
          <cell r="E7">
            <v>5</v>
          </cell>
        </row>
        <row r="8">
          <cell r="C8">
            <v>48</v>
          </cell>
          <cell r="D8">
            <v>10</v>
          </cell>
          <cell r="E8">
            <v>8</v>
          </cell>
        </row>
        <row r="9">
          <cell r="C9">
            <v>170</v>
          </cell>
          <cell r="D9">
            <v>40</v>
          </cell>
          <cell r="E9">
            <v>30</v>
          </cell>
        </row>
        <row r="10">
          <cell r="C10">
            <v>23</v>
          </cell>
          <cell r="D10">
            <v>5</v>
          </cell>
          <cell r="E10">
            <v>1</v>
          </cell>
        </row>
        <row r="11">
          <cell r="C11">
            <v>58</v>
          </cell>
          <cell r="D11">
            <v>15</v>
          </cell>
          <cell r="E11">
            <v>10</v>
          </cell>
        </row>
        <row r="12">
          <cell r="C12">
            <v>111</v>
          </cell>
          <cell r="D12">
            <v>32</v>
          </cell>
          <cell r="E12">
            <v>20</v>
          </cell>
        </row>
        <row r="13">
          <cell r="C13">
            <v>30</v>
          </cell>
          <cell r="D13">
            <v>9</v>
          </cell>
          <cell r="E13">
            <v>1</v>
          </cell>
        </row>
        <row r="14">
          <cell r="C14">
            <v>56</v>
          </cell>
          <cell r="D14">
            <v>12</v>
          </cell>
          <cell r="E14">
            <v>4</v>
          </cell>
        </row>
        <row r="15">
          <cell r="C15">
            <v>57</v>
          </cell>
          <cell r="D15">
            <v>10</v>
          </cell>
          <cell r="E15">
            <v>8</v>
          </cell>
        </row>
        <row r="16">
          <cell r="C16">
            <v>57</v>
          </cell>
          <cell r="D16">
            <v>19</v>
          </cell>
          <cell r="E16">
            <v>13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99</v>
          </cell>
          <cell r="D18">
            <v>28</v>
          </cell>
          <cell r="E18">
            <v>13</v>
          </cell>
        </row>
        <row r="19">
          <cell r="C19">
            <v>47</v>
          </cell>
          <cell r="D19">
            <v>16</v>
          </cell>
          <cell r="E19">
            <v>9</v>
          </cell>
        </row>
        <row r="20">
          <cell r="C20">
            <v>149</v>
          </cell>
          <cell r="D20">
            <v>62</v>
          </cell>
          <cell r="E20">
            <v>7</v>
          </cell>
        </row>
        <row r="21">
          <cell r="C21">
            <v>53</v>
          </cell>
          <cell r="D21">
            <v>11</v>
          </cell>
          <cell r="E21">
            <v>4</v>
          </cell>
        </row>
        <row r="22">
          <cell r="C22">
            <v>23</v>
          </cell>
          <cell r="D22">
            <v>15</v>
          </cell>
          <cell r="E22">
            <v>1</v>
          </cell>
        </row>
        <row r="23">
          <cell r="C23">
            <v>63</v>
          </cell>
          <cell r="D23">
            <v>25</v>
          </cell>
          <cell r="E23">
            <v>3</v>
          </cell>
        </row>
        <row r="24">
          <cell r="C24">
            <v>17</v>
          </cell>
          <cell r="D24">
            <v>7</v>
          </cell>
          <cell r="E24">
            <v>3</v>
          </cell>
        </row>
        <row r="25">
          <cell r="C25">
            <v>73</v>
          </cell>
          <cell r="D25">
            <v>17</v>
          </cell>
          <cell r="E25">
            <v>10</v>
          </cell>
        </row>
        <row r="26">
          <cell r="C26">
            <v>7</v>
          </cell>
          <cell r="D26">
            <v>8</v>
          </cell>
          <cell r="E26">
            <v>0</v>
          </cell>
        </row>
        <row r="27">
          <cell r="C27">
            <v>26</v>
          </cell>
          <cell r="D27">
            <v>11</v>
          </cell>
          <cell r="E27">
            <v>2</v>
          </cell>
        </row>
        <row r="28">
          <cell r="C28">
            <v>35</v>
          </cell>
          <cell r="D28">
            <v>18</v>
          </cell>
          <cell r="E28">
            <v>6</v>
          </cell>
        </row>
        <row r="29">
          <cell r="C29">
            <v>54</v>
          </cell>
          <cell r="D29">
            <v>18</v>
          </cell>
          <cell r="E29">
            <v>11</v>
          </cell>
        </row>
        <row r="30">
          <cell r="C30">
            <v>27</v>
          </cell>
          <cell r="D30">
            <v>7</v>
          </cell>
          <cell r="E30">
            <v>6</v>
          </cell>
        </row>
        <row r="31">
          <cell r="C31">
            <v>88</v>
          </cell>
          <cell r="D31">
            <v>16</v>
          </cell>
          <cell r="E31">
            <v>2</v>
          </cell>
        </row>
        <row r="32">
          <cell r="C32">
            <v>27</v>
          </cell>
          <cell r="D32">
            <v>16</v>
          </cell>
          <cell r="E32">
            <v>5</v>
          </cell>
        </row>
        <row r="33">
          <cell r="C33">
            <v>12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1</v>
          </cell>
          <cell r="D35">
            <v>0</v>
          </cell>
          <cell r="E3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45">
          <cell r="C45">
            <v>38</v>
          </cell>
          <cell r="D45">
            <v>11</v>
          </cell>
          <cell r="E45">
            <v>3</v>
          </cell>
        </row>
        <row r="46">
          <cell r="C46">
            <v>54</v>
          </cell>
          <cell r="D46">
            <v>11</v>
          </cell>
          <cell r="E46">
            <v>6</v>
          </cell>
        </row>
        <row r="47">
          <cell r="C47">
            <v>174</v>
          </cell>
          <cell r="D47">
            <v>49</v>
          </cell>
          <cell r="E47">
            <v>16</v>
          </cell>
        </row>
        <row r="48">
          <cell r="C48">
            <v>17</v>
          </cell>
          <cell r="D48">
            <v>5</v>
          </cell>
          <cell r="E48">
            <v>0</v>
          </cell>
        </row>
        <row r="49">
          <cell r="C49">
            <v>61</v>
          </cell>
          <cell r="D49">
            <v>20</v>
          </cell>
          <cell r="E49">
            <v>2</v>
          </cell>
        </row>
        <row r="50">
          <cell r="C50">
            <v>78</v>
          </cell>
          <cell r="D50">
            <v>13</v>
          </cell>
          <cell r="E50">
            <v>13</v>
          </cell>
        </row>
        <row r="51">
          <cell r="C51">
            <v>38</v>
          </cell>
          <cell r="D51">
            <v>9</v>
          </cell>
          <cell r="E51">
            <v>1</v>
          </cell>
        </row>
        <row r="52">
          <cell r="C52">
            <v>50</v>
          </cell>
          <cell r="D52">
            <v>7</v>
          </cell>
          <cell r="E52">
            <v>0</v>
          </cell>
        </row>
        <row r="53">
          <cell r="C53">
            <v>97</v>
          </cell>
          <cell r="D53">
            <v>17</v>
          </cell>
          <cell r="E53">
            <v>6</v>
          </cell>
        </row>
        <row r="54">
          <cell r="C54">
            <v>46</v>
          </cell>
          <cell r="D54">
            <v>9</v>
          </cell>
          <cell r="E54">
            <v>21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87</v>
          </cell>
          <cell r="D56">
            <v>28</v>
          </cell>
          <cell r="E56">
            <v>3</v>
          </cell>
        </row>
        <row r="57">
          <cell r="C57">
            <v>50</v>
          </cell>
          <cell r="D57">
            <v>14</v>
          </cell>
          <cell r="E57">
            <v>3</v>
          </cell>
        </row>
        <row r="58">
          <cell r="C58">
            <v>144</v>
          </cell>
          <cell r="D58">
            <v>39</v>
          </cell>
          <cell r="E58">
            <v>11</v>
          </cell>
        </row>
        <row r="59">
          <cell r="C59">
            <v>51</v>
          </cell>
          <cell r="D59">
            <v>8</v>
          </cell>
          <cell r="E59">
            <v>6</v>
          </cell>
        </row>
        <row r="60">
          <cell r="C60">
            <v>19</v>
          </cell>
          <cell r="D60">
            <v>8</v>
          </cell>
          <cell r="E60">
            <v>0</v>
          </cell>
        </row>
        <row r="61">
          <cell r="C61">
            <v>61</v>
          </cell>
          <cell r="D61">
            <v>26</v>
          </cell>
          <cell r="E61">
            <v>2</v>
          </cell>
        </row>
        <row r="62">
          <cell r="C62">
            <v>14</v>
          </cell>
          <cell r="D62">
            <v>5</v>
          </cell>
          <cell r="E62">
            <v>0</v>
          </cell>
        </row>
        <row r="63">
          <cell r="C63">
            <v>63</v>
          </cell>
          <cell r="D63">
            <v>9</v>
          </cell>
          <cell r="E63">
            <v>12</v>
          </cell>
        </row>
        <row r="64">
          <cell r="C64">
            <v>9</v>
          </cell>
          <cell r="D64">
            <v>9</v>
          </cell>
          <cell r="E64">
            <v>0</v>
          </cell>
        </row>
        <row r="65">
          <cell r="C65">
            <v>20</v>
          </cell>
          <cell r="D65">
            <v>11</v>
          </cell>
          <cell r="E65">
            <v>1</v>
          </cell>
        </row>
        <row r="66">
          <cell r="C66">
            <v>66</v>
          </cell>
          <cell r="D66">
            <v>14</v>
          </cell>
          <cell r="E66">
            <v>1</v>
          </cell>
        </row>
        <row r="67">
          <cell r="C67">
            <v>54</v>
          </cell>
          <cell r="D67">
            <v>16</v>
          </cell>
          <cell r="E67">
            <v>8</v>
          </cell>
        </row>
        <row r="68">
          <cell r="C68">
            <v>30</v>
          </cell>
          <cell r="D68">
            <v>5</v>
          </cell>
          <cell r="E68">
            <v>3</v>
          </cell>
        </row>
        <row r="69">
          <cell r="C69">
            <v>90</v>
          </cell>
          <cell r="D69">
            <v>13</v>
          </cell>
          <cell r="E69">
            <v>5</v>
          </cell>
        </row>
        <row r="70">
          <cell r="C70">
            <v>27</v>
          </cell>
          <cell r="D70">
            <v>22</v>
          </cell>
          <cell r="E70">
            <v>5</v>
          </cell>
        </row>
        <row r="71">
          <cell r="C71">
            <v>1</v>
          </cell>
          <cell r="D71">
            <v>2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83">
          <cell r="C83">
            <v>29</v>
          </cell>
          <cell r="D83">
            <v>9</v>
          </cell>
          <cell r="E83">
            <v>2</v>
          </cell>
        </row>
        <row r="84">
          <cell r="C84">
            <v>22</v>
          </cell>
          <cell r="D84">
            <v>6</v>
          </cell>
          <cell r="E84">
            <v>4</v>
          </cell>
        </row>
        <row r="85">
          <cell r="C85">
            <v>117</v>
          </cell>
          <cell r="D85">
            <v>34</v>
          </cell>
          <cell r="E85">
            <v>17</v>
          </cell>
        </row>
        <row r="86">
          <cell r="C86">
            <v>17</v>
          </cell>
          <cell r="D86">
            <v>2</v>
          </cell>
          <cell r="E86">
            <v>1</v>
          </cell>
        </row>
        <row r="87">
          <cell r="C87">
            <v>43</v>
          </cell>
          <cell r="D87">
            <v>8</v>
          </cell>
          <cell r="E87">
            <v>2</v>
          </cell>
        </row>
        <row r="88">
          <cell r="C88">
            <v>61</v>
          </cell>
          <cell r="D88">
            <v>12</v>
          </cell>
          <cell r="E88">
            <v>15</v>
          </cell>
        </row>
        <row r="89">
          <cell r="C89">
            <v>31</v>
          </cell>
          <cell r="D89">
            <v>6</v>
          </cell>
          <cell r="E89">
            <v>0</v>
          </cell>
        </row>
        <row r="90">
          <cell r="C90">
            <v>40</v>
          </cell>
          <cell r="D90">
            <v>15</v>
          </cell>
          <cell r="E90">
            <v>3</v>
          </cell>
        </row>
        <row r="91">
          <cell r="C91">
            <v>89</v>
          </cell>
          <cell r="D91">
            <v>15</v>
          </cell>
          <cell r="E91">
            <v>5</v>
          </cell>
        </row>
        <row r="92">
          <cell r="C92">
            <v>37</v>
          </cell>
          <cell r="D92">
            <v>13</v>
          </cell>
          <cell r="E92">
            <v>13</v>
          </cell>
        </row>
        <row r="93">
          <cell r="C93">
            <v>0</v>
          </cell>
          <cell r="D93">
            <v>0</v>
          </cell>
          <cell r="E93">
            <v>0</v>
          </cell>
        </row>
        <row r="94">
          <cell r="C94">
            <v>67</v>
          </cell>
          <cell r="D94">
            <v>24</v>
          </cell>
          <cell r="E94">
            <v>7</v>
          </cell>
        </row>
        <row r="95">
          <cell r="C95">
            <v>35</v>
          </cell>
          <cell r="D95">
            <v>17</v>
          </cell>
          <cell r="E95">
            <v>6</v>
          </cell>
        </row>
        <row r="96">
          <cell r="C96">
            <v>132</v>
          </cell>
          <cell r="D96">
            <v>56</v>
          </cell>
          <cell r="E96">
            <v>12</v>
          </cell>
        </row>
        <row r="97">
          <cell r="C97">
            <v>24</v>
          </cell>
          <cell r="D97">
            <v>12</v>
          </cell>
          <cell r="E97">
            <v>3</v>
          </cell>
        </row>
        <row r="98">
          <cell r="C98">
            <v>14</v>
          </cell>
          <cell r="D98">
            <v>3</v>
          </cell>
          <cell r="E98">
            <v>0</v>
          </cell>
        </row>
        <row r="99">
          <cell r="C99">
            <v>42</v>
          </cell>
          <cell r="D99">
            <v>12</v>
          </cell>
          <cell r="E99">
            <v>2</v>
          </cell>
        </row>
        <row r="100">
          <cell r="C100">
            <v>15</v>
          </cell>
          <cell r="D100">
            <v>2</v>
          </cell>
          <cell r="E100">
            <v>0</v>
          </cell>
        </row>
        <row r="101">
          <cell r="C101">
            <v>69</v>
          </cell>
          <cell r="D101">
            <v>15</v>
          </cell>
          <cell r="E101">
            <v>8</v>
          </cell>
        </row>
        <row r="102">
          <cell r="C102">
            <v>8</v>
          </cell>
          <cell r="D102">
            <v>7</v>
          </cell>
          <cell r="E102">
            <v>2</v>
          </cell>
        </row>
        <row r="103">
          <cell r="C103">
            <v>12</v>
          </cell>
          <cell r="D103">
            <v>7</v>
          </cell>
          <cell r="E103">
            <v>2</v>
          </cell>
        </row>
        <row r="104">
          <cell r="C104">
            <v>74</v>
          </cell>
          <cell r="D104">
            <v>22</v>
          </cell>
          <cell r="E104">
            <v>2</v>
          </cell>
        </row>
        <row r="105">
          <cell r="C105">
            <v>34</v>
          </cell>
          <cell r="D105">
            <v>12</v>
          </cell>
          <cell r="E105">
            <v>7</v>
          </cell>
        </row>
        <row r="106">
          <cell r="C106">
            <v>21</v>
          </cell>
          <cell r="D106">
            <v>2</v>
          </cell>
          <cell r="E106">
            <v>3</v>
          </cell>
        </row>
        <row r="107">
          <cell r="C107">
            <v>83</v>
          </cell>
          <cell r="D107">
            <v>15</v>
          </cell>
          <cell r="E107">
            <v>0</v>
          </cell>
        </row>
        <row r="108">
          <cell r="C108">
            <v>14</v>
          </cell>
          <cell r="D108">
            <v>11</v>
          </cell>
          <cell r="E108">
            <v>6</v>
          </cell>
        </row>
        <row r="109">
          <cell r="C109">
            <v>0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121">
          <cell r="C121">
            <v>26</v>
          </cell>
          <cell r="D121">
            <v>10</v>
          </cell>
          <cell r="E121">
            <v>8</v>
          </cell>
        </row>
        <row r="122">
          <cell r="C122">
            <v>45</v>
          </cell>
          <cell r="D122">
            <v>9</v>
          </cell>
          <cell r="E122">
            <v>5</v>
          </cell>
        </row>
        <row r="123">
          <cell r="C123">
            <v>116</v>
          </cell>
          <cell r="D123">
            <v>28</v>
          </cell>
          <cell r="E123">
            <v>12</v>
          </cell>
        </row>
        <row r="124">
          <cell r="C124">
            <v>16</v>
          </cell>
          <cell r="D124">
            <v>6</v>
          </cell>
          <cell r="E124">
            <v>0</v>
          </cell>
        </row>
        <row r="125">
          <cell r="C125">
            <v>38</v>
          </cell>
          <cell r="D125">
            <v>9</v>
          </cell>
          <cell r="E125">
            <v>3</v>
          </cell>
        </row>
        <row r="126">
          <cell r="C126">
            <v>48</v>
          </cell>
          <cell r="D126">
            <v>18</v>
          </cell>
          <cell r="E126">
            <v>11</v>
          </cell>
        </row>
        <row r="127">
          <cell r="C127">
            <v>28</v>
          </cell>
          <cell r="D127">
            <v>3</v>
          </cell>
          <cell r="E127">
            <v>3</v>
          </cell>
        </row>
        <row r="128">
          <cell r="C128">
            <v>28</v>
          </cell>
          <cell r="D128">
            <v>5</v>
          </cell>
          <cell r="E128">
            <v>0</v>
          </cell>
        </row>
        <row r="129">
          <cell r="C129">
            <v>56</v>
          </cell>
          <cell r="D129">
            <v>22</v>
          </cell>
          <cell r="E129">
            <v>10</v>
          </cell>
        </row>
        <row r="130">
          <cell r="C130">
            <v>56</v>
          </cell>
          <cell r="D130">
            <v>15</v>
          </cell>
          <cell r="E130">
            <v>17</v>
          </cell>
        </row>
        <row r="131">
          <cell r="C131">
            <v>0</v>
          </cell>
          <cell r="D131">
            <v>0</v>
          </cell>
          <cell r="E131">
            <v>0</v>
          </cell>
        </row>
        <row r="132">
          <cell r="C132">
            <v>61</v>
          </cell>
          <cell r="D132">
            <v>21</v>
          </cell>
          <cell r="E132">
            <v>8</v>
          </cell>
        </row>
        <row r="133">
          <cell r="C133">
            <v>43</v>
          </cell>
          <cell r="D133">
            <v>15</v>
          </cell>
          <cell r="E133">
            <v>5</v>
          </cell>
        </row>
        <row r="134">
          <cell r="C134">
            <v>119</v>
          </cell>
          <cell r="D134">
            <v>36</v>
          </cell>
          <cell r="E134">
            <v>12</v>
          </cell>
        </row>
        <row r="135">
          <cell r="C135">
            <v>26</v>
          </cell>
          <cell r="D135">
            <v>7</v>
          </cell>
          <cell r="E135">
            <v>1</v>
          </cell>
        </row>
        <row r="136">
          <cell r="C136">
            <v>13</v>
          </cell>
          <cell r="D136">
            <v>5</v>
          </cell>
          <cell r="E136">
            <v>0</v>
          </cell>
        </row>
        <row r="137">
          <cell r="C137">
            <v>43</v>
          </cell>
          <cell r="D137">
            <v>14</v>
          </cell>
          <cell r="E137">
            <v>1</v>
          </cell>
        </row>
        <row r="138">
          <cell r="C138">
            <v>17</v>
          </cell>
          <cell r="D138">
            <v>7</v>
          </cell>
          <cell r="E138">
            <v>2</v>
          </cell>
        </row>
        <row r="139">
          <cell r="C139">
            <v>41</v>
          </cell>
          <cell r="D139">
            <v>9</v>
          </cell>
          <cell r="E139">
            <v>5</v>
          </cell>
        </row>
        <row r="140">
          <cell r="C140">
            <v>12</v>
          </cell>
          <cell r="D140">
            <v>4</v>
          </cell>
          <cell r="E140">
            <v>1</v>
          </cell>
        </row>
        <row r="141">
          <cell r="C141">
            <v>23</v>
          </cell>
          <cell r="D141">
            <v>4</v>
          </cell>
          <cell r="E141">
            <v>1</v>
          </cell>
        </row>
        <row r="142">
          <cell r="C142">
            <v>39</v>
          </cell>
          <cell r="D142">
            <v>10</v>
          </cell>
          <cell r="E142">
            <v>1</v>
          </cell>
        </row>
        <row r="143">
          <cell r="C143">
            <v>41</v>
          </cell>
          <cell r="D143">
            <v>8</v>
          </cell>
          <cell r="E143">
            <v>4</v>
          </cell>
        </row>
        <row r="144">
          <cell r="C144">
            <v>21</v>
          </cell>
          <cell r="D144">
            <v>5</v>
          </cell>
          <cell r="E144">
            <v>2</v>
          </cell>
        </row>
        <row r="145">
          <cell r="C145">
            <v>91</v>
          </cell>
          <cell r="D145">
            <v>15</v>
          </cell>
          <cell r="E145">
            <v>0</v>
          </cell>
        </row>
        <row r="146">
          <cell r="C146">
            <v>16</v>
          </cell>
          <cell r="D146">
            <v>9</v>
          </cell>
          <cell r="E146">
            <v>4</v>
          </cell>
        </row>
        <row r="147">
          <cell r="C147">
            <v>0</v>
          </cell>
          <cell r="D147">
            <v>0</v>
          </cell>
          <cell r="E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187"/>
  <sheetViews>
    <sheetView tabSelected="1" zoomScale="80" zoomScaleNormal="80" zoomScalePageLayoutView="0" workbookViewId="0" topLeftCell="A115">
      <selection activeCell="J145" sqref="J145"/>
    </sheetView>
  </sheetViews>
  <sheetFormatPr defaultColWidth="9.00390625" defaultRowHeight="12.75"/>
  <cols>
    <col min="1" max="1" width="4.00390625" style="0" customWidth="1"/>
    <col min="2" max="2" width="21.125" style="10" customWidth="1"/>
    <col min="3" max="3" width="18.625" style="19" customWidth="1"/>
    <col min="4" max="7" width="9.75390625" style="19" customWidth="1"/>
    <col min="8" max="8" width="12.75390625" style="27" customWidth="1"/>
    <col min="9" max="9" width="22.625" style="27" customWidth="1"/>
    <col min="10" max="10" width="15.375" style="0" customWidth="1"/>
    <col min="11" max="11" width="11.625" style="0" customWidth="1"/>
    <col min="12" max="12" width="14.125" style="3" customWidth="1"/>
    <col min="13" max="13" width="16.125" style="19" customWidth="1"/>
    <col min="14" max="14" width="7.25390625" style="0" customWidth="1"/>
  </cols>
  <sheetData>
    <row r="1" ht="13.5" customHeight="1"/>
    <row r="2" spans="1:14" ht="38.25" customHeight="1">
      <c r="A2" s="488" t="s">
        <v>61</v>
      </c>
      <c r="B2" s="488"/>
      <c r="C2" s="488"/>
      <c r="D2" s="488"/>
      <c r="E2" s="488"/>
      <c r="F2" s="488"/>
      <c r="G2" s="488"/>
      <c r="H2" s="488"/>
      <c r="I2" s="488"/>
      <c r="J2" s="488"/>
      <c r="K2" s="11"/>
      <c r="L2" s="11"/>
      <c r="M2" s="34"/>
      <c r="N2" s="11"/>
    </row>
    <row r="3" spans="1:14" s="3" customFormat="1" ht="21.75" customHeight="1" thickBot="1">
      <c r="A3" s="483" t="s">
        <v>59</v>
      </c>
      <c r="B3" s="483"/>
      <c r="C3" s="20"/>
      <c r="D3" s="20"/>
      <c r="E3" s="20"/>
      <c r="F3" s="20"/>
      <c r="G3" s="20"/>
      <c r="H3" s="21"/>
      <c r="I3" s="22"/>
      <c r="J3" s="5"/>
      <c r="K3" s="5"/>
      <c r="L3" s="5"/>
      <c r="M3" s="20"/>
      <c r="N3" s="5"/>
    </row>
    <row r="4" spans="1:14" s="3" customFormat="1" ht="21" thickBot="1">
      <c r="A4" s="489" t="s">
        <v>37</v>
      </c>
      <c r="B4" s="490"/>
      <c r="C4" s="491"/>
      <c r="D4" s="481" t="s">
        <v>42</v>
      </c>
      <c r="E4" s="482"/>
      <c r="F4" s="20"/>
      <c r="G4" s="20"/>
      <c r="H4" s="21"/>
      <c r="I4" s="22"/>
      <c r="J4" s="5"/>
      <c r="K4" s="5"/>
      <c r="L4" s="5"/>
      <c r="M4" s="20"/>
      <c r="N4" s="5"/>
    </row>
    <row r="5" spans="1:13" s="6" customFormat="1" ht="19.5" customHeight="1" thickBot="1">
      <c r="A5" s="467" t="s">
        <v>0</v>
      </c>
      <c r="B5" s="470" t="s">
        <v>1</v>
      </c>
      <c r="C5" s="467" t="s">
        <v>48</v>
      </c>
      <c r="D5" s="473" t="s">
        <v>29</v>
      </c>
      <c r="E5" s="473"/>
      <c r="F5" s="473"/>
      <c r="G5" s="474"/>
      <c r="H5" s="486" t="s">
        <v>35</v>
      </c>
      <c r="I5" s="467" t="s">
        <v>36</v>
      </c>
      <c r="J5" s="496" t="s">
        <v>28</v>
      </c>
      <c r="L5" s="478" t="s">
        <v>41</v>
      </c>
      <c r="M5" s="467" t="s">
        <v>58</v>
      </c>
    </row>
    <row r="6" spans="1:13" s="6" customFormat="1" ht="18" customHeight="1" thickBot="1">
      <c r="A6" s="468"/>
      <c r="B6" s="471"/>
      <c r="C6" s="468"/>
      <c r="D6" s="473" t="s">
        <v>30</v>
      </c>
      <c r="E6" s="474"/>
      <c r="F6" s="475" t="s">
        <v>31</v>
      </c>
      <c r="G6" s="474"/>
      <c r="H6" s="494"/>
      <c r="I6" s="468"/>
      <c r="J6" s="484"/>
      <c r="L6" s="479"/>
      <c r="M6" s="468"/>
    </row>
    <row r="7" spans="1:13" s="6" customFormat="1" ht="27.75" customHeight="1" thickBot="1">
      <c r="A7" s="469"/>
      <c r="B7" s="472"/>
      <c r="C7" s="469"/>
      <c r="D7" s="160" t="s">
        <v>33</v>
      </c>
      <c r="E7" s="7" t="s">
        <v>34</v>
      </c>
      <c r="F7" s="14" t="s">
        <v>33</v>
      </c>
      <c r="G7" s="7" t="s">
        <v>34</v>
      </c>
      <c r="H7" s="495"/>
      <c r="I7" s="469"/>
      <c r="J7" s="485"/>
      <c r="L7" s="480"/>
      <c r="M7" s="468"/>
    </row>
    <row r="8" spans="1:13" s="15" customFormat="1" ht="15" customHeight="1" thickBot="1">
      <c r="A8" s="376">
        <v>1</v>
      </c>
      <c r="B8" s="274" t="s">
        <v>3</v>
      </c>
      <c r="C8" s="60">
        <f>'[2]Табл 1000'!$C7</f>
        <v>44</v>
      </c>
      <c r="D8" s="67">
        <v>17</v>
      </c>
      <c r="E8" s="278">
        <f aca="true" t="shared" si="0" ref="E8:E37">D8/J8*100</f>
        <v>38.63636363636363</v>
      </c>
      <c r="F8" s="67">
        <v>21</v>
      </c>
      <c r="G8" s="46">
        <f aca="true" t="shared" si="1" ref="G8:G37">F8/J8*100</f>
        <v>47.72727272727273</v>
      </c>
      <c r="H8" s="116">
        <v>10</v>
      </c>
      <c r="I8" s="117">
        <v>13</v>
      </c>
      <c r="J8" s="86">
        <f aca="true" t="shared" si="2" ref="J8:J36">F8+H8+I8</f>
        <v>44</v>
      </c>
      <c r="L8" s="319" t="b">
        <f aca="true" t="shared" si="3" ref="L8:L37">EXACT(H8,M8)</f>
        <v>1</v>
      </c>
      <c r="M8" s="329">
        <f>'Табл.2 н.в.'!I6</f>
        <v>10</v>
      </c>
    </row>
    <row r="9" spans="1:13" s="15" customFormat="1" ht="15" customHeight="1" thickBot="1">
      <c r="A9" s="377">
        <v>2</v>
      </c>
      <c r="B9" s="274" t="s">
        <v>4</v>
      </c>
      <c r="C9" s="60">
        <f>'[2]Табл 1000'!$C8</f>
        <v>48</v>
      </c>
      <c r="D9" s="67">
        <v>14</v>
      </c>
      <c r="E9" s="278">
        <f t="shared" si="0"/>
        <v>29.166666666666668</v>
      </c>
      <c r="F9" s="67">
        <v>18</v>
      </c>
      <c r="G9" s="46">
        <f t="shared" si="1"/>
        <v>37.5</v>
      </c>
      <c r="H9" s="116">
        <v>13</v>
      </c>
      <c r="I9" s="117">
        <v>17</v>
      </c>
      <c r="J9" s="86">
        <f t="shared" si="2"/>
        <v>48</v>
      </c>
      <c r="L9" s="319" t="b">
        <f t="shared" si="3"/>
        <v>1</v>
      </c>
      <c r="M9" s="329">
        <f>'Табл.2 н.в.'!I7</f>
        <v>13</v>
      </c>
    </row>
    <row r="10" spans="1:13" s="15" customFormat="1" ht="15" customHeight="1" thickBot="1">
      <c r="A10" s="377">
        <v>3</v>
      </c>
      <c r="B10" s="274" t="s">
        <v>5</v>
      </c>
      <c r="C10" s="60">
        <f>'[2]Табл 1000'!$C9</f>
        <v>170</v>
      </c>
      <c r="D10" s="67">
        <v>70</v>
      </c>
      <c r="E10" s="278">
        <f t="shared" si="0"/>
        <v>41.17647058823529</v>
      </c>
      <c r="F10" s="67">
        <v>77</v>
      </c>
      <c r="G10" s="46">
        <f t="shared" si="1"/>
        <v>45.294117647058826</v>
      </c>
      <c r="H10" s="116">
        <v>20</v>
      </c>
      <c r="I10" s="117">
        <v>73</v>
      </c>
      <c r="J10" s="86">
        <f t="shared" si="2"/>
        <v>170</v>
      </c>
      <c r="L10" s="319" t="b">
        <f t="shared" si="3"/>
        <v>1</v>
      </c>
      <c r="M10" s="329">
        <f>'Табл.2 н.в.'!I8</f>
        <v>20</v>
      </c>
    </row>
    <row r="11" spans="1:13" s="15" customFormat="1" ht="15" customHeight="1" thickBot="1">
      <c r="A11" s="377">
        <v>4</v>
      </c>
      <c r="B11" s="274" t="s">
        <v>6</v>
      </c>
      <c r="C11" s="60">
        <f>'[2]Табл 1000'!$C10</f>
        <v>23</v>
      </c>
      <c r="D11" s="67">
        <v>5</v>
      </c>
      <c r="E11" s="278">
        <f t="shared" si="0"/>
        <v>21.73913043478261</v>
      </c>
      <c r="F11" s="67">
        <v>6</v>
      </c>
      <c r="G11" s="46">
        <f t="shared" si="1"/>
        <v>26.08695652173913</v>
      </c>
      <c r="H11" s="116">
        <v>5</v>
      </c>
      <c r="I11" s="117">
        <v>12</v>
      </c>
      <c r="J11" s="86">
        <f t="shared" si="2"/>
        <v>23</v>
      </c>
      <c r="L11" s="319" t="b">
        <f t="shared" si="3"/>
        <v>1</v>
      </c>
      <c r="M11" s="329">
        <f>'Табл.2 н.в.'!I9</f>
        <v>5</v>
      </c>
    </row>
    <row r="12" spans="1:13" s="28" customFormat="1" ht="15" customHeight="1" thickBot="1">
      <c r="A12" s="377">
        <v>5</v>
      </c>
      <c r="B12" s="275" t="s">
        <v>7</v>
      </c>
      <c r="C12" s="60">
        <f>'[2]Табл 1000'!$C11</f>
        <v>58</v>
      </c>
      <c r="D12" s="74">
        <v>20</v>
      </c>
      <c r="E12" s="278">
        <f t="shared" si="0"/>
        <v>34.48275862068966</v>
      </c>
      <c r="F12" s="74">
        <v>23</v>
      </c>
      <c r="G12" s="46">
        <f t="shared" si="1"/>
        <v>39.6551724137931</v>
      </c>
      <c r="H12" s="118">
        <v>17</v>
      </c>
      <c r="I12" s="119">
        <v>18</v>
      </c>
      <c r="J12" s="86">
        <f t="shared" si="2"/>
        <v>58</v>
      </c>
      <c r="L12" s="319" t="b">
        <f t="shared" si="3"/>
        <v>1</v>
      </c>
      <c r="M12" s="329">
        <f>'Табл.2 н.в.'!I10</f>
        <v>17</v>
      </c>
    </row>
    <row r="13" spans="1:13" s="15" customFormat="1" ht="15" customHeight="1" thickBot="1">
      <c r="A13" s="377">
        <v>6</v>
      </c>
      <c r="B13" s="274" t="s">
        <v>8</v>
      </c>
      <c r="C13" s="60">
        <f>'[2]Табл 1000'!$C12</f>
        <v>111</v>
      </c>
      <c r="D13" s="67">
        <v>72</v>
      </c>
      <c r="E13" s="278">
        <f t="shared" si="0"/>
        <v>64.86486486486487</v>
      </c>
      <c r="F13" s="67">
        <v>76</v>
      </c>
      <c r="G13" s="46">
        <f t="shared" si="1"/>
        <v>68.46846846846847</v>
      </c>
      <c r="H13" s="116">
        <v>12</v>
      </c>
      <c r="I13" s="117">
        <v>23</v>
      </c>
      <c r="J13" s="86">
        <f t="shared" si="2"/>
        <v>111</v>
      </c>
      <c r="L13" s="319" t="b">
        <f t="shared" si="3"/>
        <v>1</v>
      </c>
      <c r="M13" s="329">
        <f>'Табл.2 н.в.'!I11</f>
        <v>12</v>
      </c>
    </row>
    <row r="14" spans="1:13" s="15" customFormat="1" ht="15" customHeight="1" thickBot="1">
      <c r="A14" s="377">
        <v>7</v>
      </c>
      <c r="B14" s="274" t="s">
        <v>9</v>
      </c>
      <c r="C14" s="60">
        <f>'[2]Табл 1000'!$C13</f>
        <v>30</v>
      </c>
      <c r="D14" s="67">
        <v>9</v>
      </c>
      <c r="E14" s="278">
        <f t="shared" si="0"/>
        <v>30</v>
      </c>
      <c r="F14" s="67">
        <v>10</v>
      </c>
      <c r="G14" s="46">
        <f t="shared" si="1"/>
        <v>33.33333333333333</v>
      </c>
      <c r="H14" s="116">
        <v>6</v>
      </c>
      <c r="I14" s="117">
        <v>14</v>
      </c>
      <c r="J14" s="86">
        <f t="shared" si="2"/>
        <v>30</v>
      </c>
      <c r="L14" s="319" t="b">
        <f t="shared" si="3"/>
        <v>1</v>
      </c>
      <c r="M14" s="329">
        <f>'Табл.2 н.в.'!I12</f>
        <v>6</v>
      </c>
    </row>
    <row r="15" spans="1:13" s="28" customFormat="1" ht="15" customHeight="1" thickBot="1">
      <c r="A15" s="377">
        <v>8</v>
      </c>
      <c r="B15" s="275" t="s">
        <v>10</v>
      </c>
      <c r="C15" s="60">
        <f>'[2]Табл 1000'!$C14</f>
        <v>56</v>
      </c>
      <c r="D15" s="74">
        <v>38</v>
      </c>
      <c r="E15" s="278">
        <f t="shared" si="0"/>
        <v>67.85714285714286</v>
      </c>
      <c r="F15" s="74">
        <v>46</v>
      </c>
      <c r="G15" s="46">
        <f t="shared" si="1"/>
        <v>82.14285714285714</v>
      </c>
      <c r="H15" s="118">
        <v>1</v>
      </c>
      <c r="I15" s="119">
        <v>9</v>
      </c>
      <c r="J15" s="86">
        <f t="shared" si="2"/>
        <v>56</v>
      </c>
      <c r="L15" s="319" t="b">
        <f t="shared" si="3"/>
        <v>1</v>
      </c>
      <c r="M15" s="329">
        <f>'Табл.2 н.в.'!I13</f>
        <v>1</v>
      </c>
    </row>
    <row r="16" spans="1:13" s="15" customFormat="1" ht="15" customHeight="1" thickBot="1">
      <c r="A16" s="377">
        <v>9</v>
      </c>
      <c r="B16" s="274" t="s">
        <v>11</v>
      </c>
      <c r="C16" s="60">
        <f>'[2]Табл 1000'!$C15</f>
        <v>57</v>
      </c>
      <c r="D16" s="67">
        <v>19</v>
      </c>
      <c r="E16" s="278">
        <f t="shared" si="0"/>
        <v>33.33333333333333</v>
      </c>
      <c r="F16" s="67">
        <v>20</v>
      </c>
      <c r="G16" s="46">
        <f t="shared" si="1"/>
        <v>35.08771929824561</v>
      </c>
      <c r="H16" s="116">
        <v>22</v>
      </c>
      <c r="I16" s="117">
        <v>15</v>
      </c>
      <c r="J16" s="86">
        <f t="shared" si="2"/>
        <v>57</v>
      </c>
      <c r="L16" s="319" t="b">
        <f t="shared" si="3"/>
        <v>1</v>
      </c>
      <c r="M16" s="329">
        <f>'Табл.2 н.в.'!I14</f>
        <v>22</v>
      </c>
    </row>
    <row r="17" spans="1:13" s="15" customFormat="1" ht="15" customHeight="1" thickBot="1">
      <c r="A17" s="377">
        <v>10</v>
      </c>
      <c r="B17" s="274" t="s">
        <v>12</v>
      </c>
      <c r="C17" s="60">
        <f>'[2]Табл 1000'!$C16</f>
        <v>57</v>
      </c>
      <c r="D17" s="67">
        <v>20</v>
      </c>
      <c r="E17" s="278">
        <f t="shared" si="0"/>
        <v>35.08771929824561</v>
      </c>
      <c r="F17" s="67">
        <v>22</v>
      </c>
      <c r="G17" s="46">
        <f t="shared" si="1"/>
        <v>38.59649122807017</v>
      </c>
      <c r="H17" s="116">
        <v>25</v>
      </c>
      <c r="I17" s="117">
        <v>10</v>
      </c>
      <c r="J17" s="86">
        <f t="shared" si="2"/>
        <v>57</v>
      </c>
      <c r="L17" s="319" t="b">
        <f t="shared" si="3"/>
        <v>1</v>
      </c>
      <c r="M17" s="329">
        <f>'Табл.2 н.в.'!I15</f>
        <v>25</v>
      </c>
    </row>
    <row r="18" spans="1:13" s="15" customFormat="1" ht="15" customHeight="1" thickBot="1">
      <c r="A18" s="377">
        <v>11</v>
      </c>
      <c r="B18" s="274" t="s">
        <v>13</v>
      </c>
      <c r="C18" s="60">
        <f>'[2]Табл 1000'!$C17</f>
        <v>0</v>
      </c>
      <c r="D18" s="67">
        <v>0</v>
      </c>
      <c r="E18" s="278" t="e">
        <f t="shared" si="0"/>
        <v>#DIV/0!</v>
      </c>
      <c r="F18" s="67">
        <v>0</v>
      </c>
      <c r="G18" s="46" t="e">
        <f t="shared" si="1"/>
        <v>#DIV/0!</v>
      </c>
      <c r="H18" s="116">
        <v>0</v>
      </c>
      <c r="I18" s="117">
        <v>0</v>
      </c>
      <c r="J18" s="86">
        <f t="shared" si="2"/>
        <v>0</v>
      </c>
      <c r="L18" s="319" t="b">
        <f t="shared" si="3"/>
        <v>1</v>
      </c>
      <c r="M18" s="329">
        <f>'Табл.2 н.в.'!I16</f>
        <v>0</v>
      </c>
    </row>
    <row r="19" spans="1:13" s="15" customFormat="1" ht="15" customHeight="1" thickBot="1">
      <c r="A19" s="377">
        <v>12</v>
      </c>
      <c r="B19" s="274" t="s">
        <v>14</v>
      </c>
      <c r="C19" s="60">
        <f>'[2]Табл 1000'!$C18</f>
        <v>99</v>
      </c>
      <c r="D19" s="67">
        <v>59</v>
      </c>
      <c r="E19" s="278">
        <f t="shared" si="0"/>
        <v>59.59595959595959</v>
      </c>
      <c r="F19" s="67">
        <v>70</v>
      </c>
      <c r="G19" s="46">
        <f t="shared" si="1"/>
        <v>70.70707070707071</v>
      </c>
      <c r="H19" s="116">
        <v>17</v>
      </c>
      <c r="I19" s="117">
        <v>12</v>
      </c>
      <c r="J19" s="86">
        <f t="shared" si="2"/>
        <v>99</v>
      </c>
      <c r="L19" s="319" t="b">
        <f t="shared" si="3"/>
        <v>1</v>
      </c>
      <c r="M19" s="329">
        <f>'Табл.2 н.в.'!I17</f>
        <v>17</v>
      </c>
    </row>
    <row r="20" spans="1:13" s="28" customFormat="1" ht="15" customHeight="1" thickBot="1">
      <c r="A20" s="377">
        <v>13</v>
      </c>
      <c r="B20" s="275" t="s">
        <v>15</v>
      </c>
      <c r="C20" s="60">
        <f>'[2]Табл 1000'!$C19</f>
        <v>47</v>
      </c>
      <c r="D20" s="74">
        <v>16</v>
      </c>
      <c r="E20" s="278">
        <f t="shared" si="0"/>
        <v>37.2093023255814</v>
      </c>
      <c r="F20" s="74">
        <v>17</v>
      </c>
      <c r="G20" s="46">
        <f t="shared" si="1"/>
        <v>39.53488372093023</v>
      </c>
      <c r="H20" s="118">
        <v>11</v>
      </c>
      <c r="I20" s="119">
        <v>15</v>
      </c>
      <c r="J20" s="86">
        <f t="shared" si="2"/>
        <v>43</v>
      </c>
      <c r="L20" s="319" t="b">
        <f t="shared" si="3"/>
        <v>1</v>
      </c>
      <c r="M20" s="329">
        <f>'Табл.2 н.в.'!I18</f>
        <v>11</v>
      </c>
    </row>
    <row r="21" spans="1:13" s="28" customFormat="1" ht="15" customHeight="1" thickBot="1">
      <c r="A21" s="377">
        <v>14</v>
      </c>
      <c r="B21" s="275" t="s">
        <v>16</v>
      </c>
      <c r="C21" s="60">
        <f>'[2]Табл 1000'!$C20</f>
        <v>149</v>
      </c>
      <c r="D21" s="74">
        <v>65</v>
      </c>
      <c r="E21" s="278">
        <f t="shared" si="0"/>
        <v>43.624161073825505</v>
      </c>
      <c r="F21" s="74">
        <v>72</v>
      </c>
      <c r="G21" s="46">
        <f t="shared" si="1"/>
        <v>48.322147651006716</v>
      </c>
      <c r="H21" s="118">
        <v>18</v>
      </c>
      <c r="I21" s="119">
        <v>59</v>
      </c>
      <c r="J21" s="86">
        <f t="shared" si="2"/>
        <v>149</v>
      </c>
      <c r="L21" s="319" t="b">
        <f t="shared" si="3"/>
        <v>1</v>
      </c>
      <c r="M21" s="329">
        <f>'Табл.2 н.в.'!I19</f>
        <v>18</v>
      </c>
    </row>
    <row r="22" spans="1:13" s="28" customFormat="1" ht="15" customHeight="1" thickBot="1">
      <c r="A22" s="377">
        <v>15</v>
      </c>
      <c r="B22" s="275" t="s">
        <v>17</v>
      </c>
      <c r="C22" s="60">
        <f>'[2]Табл 1000'!$C21</f>
        <v>53</v>
      </c>
      <c r="D22" s="74">
        <v>21</v>
      </c>
      <c r="E22" s="278">
        <f t="shared" si="0"/>
        <v>39.62264150943396</v>
      </c>
      <c r="F22" s="74">
        <v>24</v>
      </c>
      <c r="G22" s="46">
        <f t="shared" si="1"/>
        <v>45.28301886792453</v>
      </c>
      <c r="H22" s="118">
        <v>7</v>
      </c>
      <c r="I22" s="119">
        <v>22</v>
      </c>
      <c r="J22" s="86">
        <f t="shared" si="2"/>
        <v>53</v>
      </c>
      <c r="L22" s="319" t="b">
        <f t="shared" si="3"/>
        <v>1</v>
      </c>
      <c r="M22" s="329">
        <f>'Табл.2 н.в.'!I20</f>
        <v>7</v>
      </c>
    </row>
    <row r="23" spans="1:13" s="15" customFormat="1" ht="15" customHeight="1" thickBot="1">
      <c r="A23" s="377">
        <v>16</v>
      </c>
      <c r="B23" s="274" t="s">
        <v>18</v>
      </c>
      <c r="C23" s="60">
        <f>'[2]Табл 1000'!$C22</f>
        <v>23</v>
      </c>
      <c r="D23" s="67">
        <v>13</v>
      </c>
      <c r="E23" s="278">
        <f t="shared" si="0"/>
        <v>56.52173913043478</v>
      </c>
      <c r="F23" s="67">
        <v>14</v>
      </c>
      <c r="G23" s="46">
        <f t="shared" si="1"/>
        <v>60.86956521739131</v>
      </c>
      <c r="H23" s="116">
        <v>1</v>
      </c>
      <c r="I23" s="117">
        <v>8</v>
      </c>
      <c r="J23" s="86">
        <f t="shared" si="2"/>
        <v>23</v>
      </c>
      <c r="L23" s="319" t="b">
        <f t="shared" si="3"/>
        <v>1</v>
      </c>
      <c r="M23" s="329">
        <f>'Табл.2 н.в.'!I21</f>
        <v>1</v>
      </c>
    </row>
    <row r="24" spans="1:13" s="15" customFormat="1" ht="15" customHeight="1" thickBot="1">
      <c r="A24" s="377">
        <v>17</v>
      </c>
      <c r="B24" s="274" t="s">
        <v>19</v>
      </c>
      <c r="C24" s="60">
        <f>'[2]Табл 1000'!$C23</f>
        <v>63</v>
      </c>
      <c r="D24" s="67">
        <v>23</v>
      </c>
      <c r="E24" s="278">
        <f>D24/J24*100</f>
        <v>36.507936507936506</v>
      </c>
      <c r="F24" s="67">
        <v>33</v>
      </c>
      <c r="G24" s="46">
        <f t="shared" si="1"/>
        <v>52.38095238095239</v>
      </c>
      <c r="H24" s="116">
        <v>14</v>
      </c>
      <c r="I24" s="117">
        <v>16</v>
      </c>
      <c r="J24" s="86">
        <f t="shared" si="2"/>
        <v>63</v>
      </c>
      <c r="L24" s="319" t="b">
        <f t="shared" si="3"/>
        <v>1</v>
      </c>
      <c r="M24" s="329">
        <f>'Табл.2 н.в.'!I22</f>
        <v>14</v>
      </c>
    </row>
    <row r="25" spans="1:13" s="28" customFormat="1" ht="15" customHeight="1" thickBot="1">
      <c r="A25" s="377">
        <v>18</v>
      </c>
      <c r="B25" s="275" t="s">
        <v>20</v>
      </c>
      <c r="C25" s="60">
        <f>'[2]Табл 1000'!$C24</f>
        <v>17</v>
      </c>
      <c r="D25" s="74">
        <v>9</v>
      </c>
      <c r="E25" s="278">
        <f t="shared" si="0"/>
        <v>52.94117647058824</v>
      </c>
      <c r="F25" s="74">
        <v>11</v>
      </c>
      <c r="G25" s="46">
        <f t="shared" si="1"/>
        <v>64.70588235294117</v>
      </c>
      <c r="H25" s="118">
        <v>3</v>
      </c>
      <c r="I25" s="119">
        <v>3</v>
      </c>
      <c r="J25" s="86">
        <f t="shared" si="2"/>
        <v>17</v>
      </c>
      <c r="L25" s="319" t="b">
        <f t="shared" si="3"/>
        <v>1</v>
      </c>
      <c r="M25" s="329">
        <f>'Табл.2 н.в.'!I23</f>
        <v>3</v>
      </c>
    </row>
    <row r="26" spans="1:13" s="28" customFormat="1" ht="15" customHeight="1" thickBot="1">
      <c r="A26" s="377">
        <v>19</v>
      </c>
      <c r="B26" s="275" t="s">
        <v>21</v>
      </c>
      <c r="C26" s="60">
        <f>'[2]Табл 1000'!$C25</f>
        <v>73</v>
      </c>
      <c r="D26" s="74">
        <v>22</v>
      </c>
      <c r="E26" s="278">
        <f t="shared" si="0"/>
        <v>30.136986301369863</v>
      </c>
      <c r="F26" s="74">
        <v>26</v>
      </c>
      <c r="G26" s="46">
        <f t="shared" si="1"/>
        <v>35.61643835616438</v>
      </c>
      <c r="H26" s="118">
        <v>10</v>
      </c>
      <c r="I26" s="119">
        <v>37</v>
      </c>
      <c r="J26" s="86">
        <f t="shared" si="2"/>
        <v>73</v>
      </c>
      <c r="L26" s="319" t="b">
        <f t="shared" si="3"/>
        <v>1</v>
      </c>
      <c r="M26" s="329">
        <f>'Табл.2 н.в.'!I24</f>
        <v>10</v>
      </c>
    </row>
    <row r="27" spans="1:13" s="15" customFormat="1" ht="15" customHeight="1" thickBot="1">
      <c r="A27" s="377">
        <v>20</v>
      </c>
      <c r="B27" s="274" t="s">
        <v>22</v>
      </c>
      <c r="C27" s="60">
        <f>'[2]Табл 1000'!$C26</f>
        <v>7</v>
      </c>
      <c r="D27" s="67">
        <v>3</v>
      </c>
      <c r="E27" s="278">
        <f t="shared" si="0"/>
        <v>42.857142857142854</v>
      </c>
      <c r="F27" s="67">
        <v>3</v>
      </c>
      <c r="G27" s="46">
        <f t="shared" si="1"/>
        <v>42.857142857142854</v>
      </c>
      <c r="H27" s="116">
        <v>0</v>
      </c>
      <c r="I27" s="117">
        <v>4</v>
      </c>
      <c r="J27" s="86">
        <f t="shared" si="2"/>
        <v>7</v>
      </c>
      <c r="L27" s="319" t="b">
        <f t="shared" si="3"/>
        <v>1</v>
      </c>
      <c r="M27" s="329">
        <f>'Табл.2 н.в.'!I25</f>
        <v>0</v>
      </c>
    </row>
    <row r="28" spans="1:13" s="15" customFormat="1" ht="15" customHeight="1" thickBot="1">
      <c r="A28" s="377">
        <v>21</v>
      </c>
      <c r="B28" s="274" t="s">
        <v>23</v>
      </c>
      <c r="C28" s="60">
        <f>'[2]Табл 1000'!$C27</f>
        <v>26</v>
      </c>
      <c r="D28" s="67">
        <v>11</v>
      </c>
      <c r="E28" s="278">
        <f t="shared" si="0"/>
        <v>42.30769230769231</v>
      </c>
      <c r="F28" s="67">
        <v>16</v>
      </c>
      <c r="G28" s="46">
        <f t="shared" si="1"/>
        <v>61.53846153846154</v>
      </c>
      <c r="H28" s="116">
        <v>3</v>
      </c>
      <c r="I28" s="117">
        <v>7</v>
      </c>
      <c r="J28" s="86">
        <f t="shared" si="2"/>
        <v>26</v>
      </c>
      <c r="L28" s="319" t="b">
        <f t="shared" si="3"/>
        <v>1</v>
      </c>
      <c r="M28" s="329">
        <f>'Табл.2 н.в.'!I26</f>
        <v>3</v>
      </c>
    </row>
    <row r="29" spans="1:13" s="15" customFormat="1" ht="15" customHeight="1" thickBot="1">
      <c r="A29" s="377">
        <v>22</v>
      </c>
      <c r="B29" s="274" t="s">
        <v>24</v>
      </c>
      <c r="C29" s="60">
        <f>'[2]Табл 1000'!$C28</f>
        <v>35</v>
      </c>
      <c r="D29" s="67">
        <v>14</v>
      </c>
      <c r="E29" s="278">
        <f t="shared" si="0"/>
        <v>40</v>
      </c>
      <c r="F29" s="67">
        <v>17</v>
      </c>
      <c r="G29" s="46">
        <f t="shared" si="1"/>
        <v>48.57142857142857</v>
      </c>
      <c r="H29" s="116">
        <v>3</v>
      </c>
      <c r="I29" s="117">
        <v>15</v>
      </c>
      <c r="J29" s="86">
        <f t="shared" si="2"/>
        <v>35</v>
      </c>
      <c r="L29" s="319" t="b">
        <f t="shared" si="3"/>
        <v>1</v>
      </c>
      <c r="M29" s="329">
        <f>'Табл.2 н.в.'!I27</f>
        <v>3</v>
      </c>
    </row>
    <row r="30" spans="1:13" s="15" customFormat="1" ht="15" customHeight="1" thickBot="1">
      <c r="A30" s="377">
        <v>23</v>
      </c>
      <c r="B30" s="274" t="s">
        <v>25</v>
      </c>
      <c r="C30" s="60">
        <f>'[2]Табл 1000'!$C29</f>
        <v>54</v>
      </c>
      <c r="D30" s="67">
        <v>23</v>
      </c>
      <c r="E30" s="278">
        <f t="shared" si="0"/>
        <v>42.592592592592595</v>
      </c>
      <c r="F30" s="67">
        <v>27</v>
      </c>
      <c r="G30" s="46">
        <f t="shared" si="1"/>
        <v>50</v>
      </c>
      <c r="H30" s="116">
        <v>14</v>
      </c>
      <c r="I30" s="117">
        <v>13</v>
      </c>
      <c r="J30" s="86">
        <f t="shared" si="2"/>
        <v>54</v>
      </c>
      <c r="L30" s="319" t="b">
        <f t="shared" si="3"/>
        <v>1</v>
      </c>
      <c r="M30" s="329">
        <f>'Табл.2 н.в.'!I28</f>
        <v>14</v>
      </c>
    </row>
    <row r="31" spans="1:13" s="15" customFormat="1" ht="15" customHeight="1" thickBot="1">
      <c r="A31" s="377">
        <v>24</v>
      </c>
      <c r="B31" s="274" t="s">
        <v>26</v>
      </c>
      <c r="C31" s="60">
        <f>'[2]Табл 1000'!$C30</f>
        <v>27</v>
      </c>
      <c r="D31" s="67">
        <v>17</v>
      </c>
      <c r="E31" s="278">
        <f t="shared" si="0"/>
        <v>62.96296296296296</v>
      </c>
      <c r="F31" s="67">
        <v>18</v>
      </c>
      <c r="G31" s="46">
        <f t="shared" si="1"/>
        <v>66.66666666666666</v>
      </c>
      <c r="H31" s="116">
        <v>3</v>
      </c>
      <c r="I31" s="117">
        <v>6</v>
      </c>
      <c r="J31" s="86">
        <f t="shared" si="2"/>
        <v>27</v>
      </c>
      <c r="L31" s="319" t="b">
        <f t="shared" si="3"/>
        <v>1</v>
      </c>
      <c r="M31" s="329">
        <f>'Табл.2 н.в.'!I29</f>
        <v>3</v>
      </c>
    </row>
    <row r="32" spans="1:13" s="15" customFormat="1" ht="15" customHeight="1" thickBot="1">
      <c r="A32" s="377">
        <v>25</v>
      </c>
      <c r="B32" s="274" t="s">
        <v>27</v>
      </c>
      <c r="C32" s="60">
        <f>'[2]Табл 1000'!$C31</f>
        <v>88</v>
      </c>
      <c r="D32" s="67">
        <v>20</v>
      </c>
      <c r="E32" s="278">
        <f t="shared" si="0"/>
        <v>22.727272727272727</v>
      </c>
      <c r="F32" s="67">
        <v>35</v>
      </c>
      <c r="G32" s="46">
        <f t="shared" si="1"/>
        <v>39.77272727272727</v>
      </c>
      <c r="H32" s="116">
        <v>19</v>
      </c>
      <c r="I32" s="117">
        <v>34</v>
      </c>
      <c r="J32" s="86">
        <f t="shared" si="2"/>
        <v>88</v>
      </c>
      <c r="L32" s="319" t="b">
        <f t="shared" si="3"/>
        <v>1</v>
      </c>
      <c r="M32" s="329">
        <f>'Табл.2 н.в.'!I30</f>
        <v>19</v>
      </c>
    </row>
    <row r="33" spans="1:13" s="15" customFormat="1" ht="15.75" customHeight="1" thickBot="1">
      <c r="A33" s="378">
        <v>26</v>
      </c>
      <c r="B33" s="276" t="s">
        <v>65</v>
      </c>
      <c r="C33" s="60">
        <f>'[2]Табл 1000'!$C32</f>
        <v>27</v>
      </c>
      <c r="D33" s="96">
        <v>9</v>
      </c>
      <c r="E33" s="451">
        <f t="shared" si="0"/>
        <v>33.33333333333333</v>
      </c>
      <c r="F33" s="96">
        <v>10</v>
      </c>
      <c r="G33" s="45">
        <f t="shared" si="1"/>
        <v>37.03703703703704</v>
      </c>
      <c r="H33" s="108">
        <v>5</v>
      </c>
      <c r="I33" s="108">
        <v>12</v>
      </c>
      <c r="J33" s="277">
        <f t="shared" si="2"/>
        <v>27</v>
      </c>
      <c r="L33" s="319" t="b">
        <f t="shared" si="3"/>
        <v>1</v>
      </c>
      <c r="M33" s="329">
        <f>'Табл.2 н.в.'!I31</f>
        <v>5</v>
      </c>
    </row>
    <row r="34" spans="1:13" s="15" customFormat="1" ht="15.75" customHeight="1" thickBot="1">
      <c r="A34" s="377">
        <v>27</v>
      </c>
      <c r="B34" s="448" t="s">
        <v>67</v>
      </c>
      <c r="C34" s="60">
        <f>'[2]Табл 1000'!$C33</f>
        <v>12</v>
      </c>
      <c r="D34" s="96">
        <v>8</v>
      </c>
      <c r="E34" s="451">
        <f t="shared" si="0"/>
        <v>66.66666666666666</v>
      </c>
      <c r="F34" s="96">
        <v>8</v>
      </c>
      <c r="G34" s="45">
        <f>F34/J34*100</f>
        <v>66.66666666666666</v>
      </c>
      <c r="H34" s="108">
        <v>1</v>
      </c>
      <c r="I34" s="108">
        <v>3</v>
      </c>
      <c r="J34" s="277">
        <f>F34+H34+I34</f>
        <v>12</v>
      </c>
      <c r="L34" s="319" t="b">
        <f t="shared" si="3"/>
        <v>1</v>
      </c>
      <c r="M34" s="329">
        <f>'Табл.2 н.в.'!I32</f>
        <v>1</v>
      </c>
    </row>
    <row r="35" spans="1:13" s="15" customFormat="1" ht="15.75" customHeight="1" thickBot="1">
      <c r="A35" s="378">
        <v>28</v>
      </c>
      <c r="B35" s="448" t="s">
        <v>68</v>
      </c>
      <c r="C35" s="60">
        <f>'[2]Табл 1000'!$C34</f>
        <v>0</v>
      </c>
      <c r="D35" s="96">
        <v>0</v>
      </c>
      <c r="E35" s="451" t="e">
        <f t="shared" si="0"/>
        <v>#DIV/0!</v>
      </c>
      <c r="F35" s="96">
        <v>0</v>
      </c>
      <c r="G35" s="45" t="e">
        <f>F35/J35*100</f>
        <v>#DIV/0!</v>
      </c>
      <c r="H35" s="108">
        <v>0</v>
      </c>
      <c r="I35" s="108">
        <v>0</v>
      </c>
      <c r="J35" s="277">
        <f>F35+H35+I35</f>
        <v>0</v>
      </c>
      <c r="L35" s="319" t="b">
        <f t="shared" si="3"/>
        <v>1</v>
      </c>
      <c r="M35" s="329">
        <f>'Табл.2 н.в.'!I33</f>
        <v>0</v>
      </c>
    </row>
    <row r="36" spans="1:13" s="15" customFormat="1" ht="15.75" customHeight="1" thickBot="1">
      <c r="A36" s="377">
        <v>29</v>
      </c>
      <c r="B36" s="331" t="s">
        <v>66</v>
      </c>
      <c r="C36" s="60">
        <f>'[2]Табл 1000'!$C35</f>
        <v>1</v>
      </c>
      <c r="D36" s="96">
        <v>1</v>
      </c>
      <c r="E36" s="451">
        <f t="shared" si="0"/>
        <v>100</v>
      </c>
      <c r="F36" s="96">
        <v>1</v>
      </c>
      <c r="G36" s="45">
        <f t="shared" si="1"/>
        <v>100</v>
      </c>
      <c r="H36" s="108">
        <v>0</v>
      </c>
      <c r="I36" s="108">
        <v>0</v>
      </c>
      <c r="J36" s="277">
        <f t="shared" si="2"/>
        <v>1</v>
      </c>
      <c r="L36" s="319" t="b">
        <f t="shared" si="3"/>
        <v>1</v>
      </c>
      <c r="M36" s="329">
        <f>'Табл.2 н.в.'!I34</f>
        <v>0</v>
      </c>
    </row>
    <row r="37" spans="1:136" s="1" customFormat="1" ht="18" customHeight="1" thickBot="1">
      <c r="A37" s="497" t="s">
        <v>2</v>
      </c>
      <c r="B37" s="498"/>
      <c r="C37" s="172">
        <f>SUM(C8:C36)</f>
        <v>1455</v>
      </c>
      <c r="D37" s="450">
        <f>SUM(D8:D36)</f>
        <v>618</v>
      </c>
      <c r="E37" s="449">
        <f t="shared" si="0"/>
        <v>42.591316333563064</v>
      </c>
      <c r="F37" s="452">
        <f>SUM(F8:F36)</f>
        <v>721</v>
      </c>
      <c r="G37" s="159">
        <f t="shared" si="1"/>
        <v>49.68986905582357</v>
      </c>
      <c r="H37" s="453">
        <f>SUM(H8:H36)</f>
        <v>260</v>
      </c>
      <c r="I37" s="345">
        <f>SUM(I8:I36)</f>
        <v>470</v>
      </c>
      <c r="J37" s="157">
        <f>SUM(J8:J36)</f>
        <v>1451</v>
      </c>
      <c r="K37" s="126">
        <f>F37+H37+I37</f>
        <v>1451</v>
      </c>
      <c r="L37" s="321" t="b">
        <f t="shared" si="3"/>
        <v>1</v>
      </c>
      <c r="M37" s="330">
        <f>'Табл.2 н.в.'!I35</f>
        <v>260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</row>
    <row r="38" spans="15:167" ht="15"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</row>
    <row r="39" spans="8:12" ht="15">
      <c r="H39" s="19"/>
      <c r="I39" s="19"/>
      <c r="L39"/>
    </row>
    <row r="40" spans="1:12" ht="36" customHeight="1">
      <c r="A40" s="488" t="s">
        <v>61</v>
      </c>
      <c r="B40" s="488"/>
      <c r="C40" s="488"/>
      <c r="D40" s="488"/>
      <c r="E40" s="488"/>
      <c r="F40" s="488"/>
      <c r="G40" s="488"/>
      <c r="H40" s="488"/>
      <c r="I40" s="488"/>
      <c r="J40" s="488"/>
      <c r="L40"/>
    </row>
    <row r="41" spans="1:14" s="3" customFormat="1" ht="27.75" customHeight="1" thickBot="1">
      <c r="A41" s="483" t="s">
        <v>59</v>
      </c>
      <c r="B41" s="483"/>
      <c r="C41" s="20"/>
      <c r="D41" s="20"/>
      <c r="E41" s="20"/>
      <c r="F41" s="20"/>
      <c r="G41" s="20"/>
      <c r="H41" s="21"/>
      <c r="I41" s="22"/>
      <c r="J41" s="5"/>
      <c r="K41" s="5"/>
      <c r="L41" s="5"/>
      <c r="M41" s="20"/>
      <c r="N41" s="5"/>
    </row>
    <row r="42" spans="1:14" s="3" customFormat="1" ht="21" thickBot="1">
      <c r="A42" s="489" t="s">
        <v>37</v>
      </c>
      <c r="B42" s="490"/>
      <c r="C42" s="491"/>
      <c r="D42" s="481" t="s">
        <v>43</v>
      </c>
      <c r="E42" s="482"/>
      <c r="F42" s="20"/>
      <c r="G42" s="20"/>
      <c r="H42" s="21"/>
      <c r="I42" s="22"/>
      <c r="J42" s="5"/>
      <c r="K42" s="5"/>
      <c r="L42" s="5"/>
      <c r="M42" s="20"/>
      <c r="N42" s="5"/>
    </row>
    <row r="43" spans="1:13" s="6" customFormat="1" ht="19.5" customHeight="1" thickBot="1">
      <c r="A43" s="467" t="s">
        <v>0</v>
      </c>
      <c r="B43" s="470" t="s">
        <v>1</v>
      </c>
      <c r="C43" s="467" t="s">
        <v>48</v>
      </c>
      <c r="D43" s="473" t="s">
        <v>29</v>
      </c>
      <c r="E43" s="473"/>
      <c r="F43" s="473"/>
      <c r="G43" s="473"/>
      <c r="H43" s="467" t="s">
        <v>35</v>
      </c>
      <c r="I43" s="467" t="s">
        <v>36</v>
      </c>
      <c r="J43" s="467" t="s">
        <v>28</v>
      </c>
      <c r="L43" s="478" t="s">
        <v>41</v>
      </c>
      <c r="M43" s="467" t="s">
        <v>58</v>
      </c>
    </row>
    <row r="44" spans="1:13" s="6" customFormat="1" ht="30" customHeight="1" thickBot="1">
      <c r="A44" s="468"/>
      <c r="B44" s="471"/>
      <c r="C44" s="468"/>
      <c r="D44" s="473" t="s">
        <v>30</v>
      </c>
      <c r="E44" s="473"/>
      <c r="F44" s="475" t="s">
        <v>31</v>
      </c>
      <c r="G44" s="474"/>
      <c r="H44" s="468"/>
      <c r="I44" s="468"/>
      <c r="J44" s="468"/>
      <c r="L44" s="479"/>
      <c r="M44" s="468"/>
    </row>
    <row r="45" spans="1:13" s="6" customFormat="1" ht="19.5" customHeight="1" thickBot="1">
      <c r="A45" s="469"/>
      <c r="B45" s="472"/>
      <c r="C45" s="469"/>
      <c r="D45" s="14" t="s">
        <v>33</v>
      </c>
      <c r="E45" s="13" t="s">
        <v>34</v>
      </c>
      <c r="F45" s="7" t="s">
        <v>33</v>
      </c>
      <c r="G45" s="7" t="s">
        <v>34</v>
      </c>
      <c r="H45" s="469"/>
      <c r="I45" s="469"/>
      <c r="J45" s="469"/>
      <c r="L45" s="480"/>
      <c r="M45" s="468"/>
    </row>
    <row r="46" spans="1:13" s="15" customFormat="1" ht="15" customHeight="1" thickBot="1">
      <c r="A46" s="376">
        <v>1</v>
      </c>
      <c r="B46" s="274" t="s">
        <v>3</v>
      </c>
      <c r="C46" s="86">
        <f>'[3]Табл 1000'!C45</f>
        <v>38</v>
      </c>
      <c r="D46" s="67">
        <v>23</v>
      </c>
      <c r="E46" s="45">
        <f aca="true" t="shared" si="4" ref="E46:E74">D46/J46*100</f>
        <v>60.526315789473685</v>
      </c>
      <c r="F46" s="114">
        <v>23</v>
      </c>
      <c r="G46" s="46">
        <f aca="true" t="shared" si="5" ref="G46:G75">F46/J46*100</f>
        <v>60.526315789473685</v>
      </c>
      <c r="H46" s="117">
        <v>4</v>
      </c>
      <c r="I46" s="117">
        <v>11</v>
      </c>
      <c r="J46" s="66">
        <f aca="true" t="shared" si="6" ref="J46:J74">F46+H46+I46</f>
        <v>38</v>
      </c>
      <c r="K46" s="120"/>
      <c r="L46" s="319" t="b">
        <f aca="true" t="shared" si="7" ref="L46:L75">EXACT(H46,M46)</f>
        <v>1</v>
      </c>
      <c r="M46" s="320">
        <f>'Табл.2 н.в.'!I41</f>
        <v>4</v>
      </c>
    </row>
    <row r="47" spans="1:13" s="15" customFormat="1" ht="15" customHeight="1" thickBot="1">
      <c r="A47" s="377">
        <v>2</v>
      </c>
      <c r="B47" s="274" t="s">
        <v>4</v>
      </c>
      <c r="C47" s="86">
        <f>'[3]Табл 1000'!C46</f>
        <v>54</v>
      </c>
      <c r="D47" s="67">
        <v>20</v>
      </c>
      <c r="E47" s="45">
        <f t="shared" si="4"/>
        <v>37.03703703703704</v>
      </c>
      <c r="F47" s="114">
        <v>26</v>
      </c>
      <c r="G47" s="46">
        <f t="shared" si="5"/>
        <v>48.148148148148145</v>
      </c>
      <c r="H47" s="117">
        <v>10</v>
      </c>
      <c r="I47" s="117">
        <v>18</v>
      </c>
      <c r="J47" s="66">
        <f t="shared" si="6"/>
        <v>54</v>
      </c>
      <c r="K47" s="121"/>
      <c r="L47" s="319" t="b">
        <f t="shared" si="7"/>
        <v>1</v>
      </c>
      <c r="M47" s="320">
        <f>'Табл.2 н.в.'!I42</f>
        <v>10</v>
      </c>
    </row>
    <row r="48" spans="1:13" s="15" customFormat="1" ht="15" customHeight="1" thickBot="1">
      <c r="A48" s="377">
        <v>3</v>
      </c>
      <c r="B48" s="274" t="s">
        <v>5</v>
      </c>
      <c r="C48" s="86">
        <f>'[3]Табл 1000'!C47</f>
        <v>174</v>
      </c>
      <c r="D48" s="67">
        <v>74</v>
      </c>
      <c r="E48" s="45">
        <f t="shared" si="4"/>
        <v>42.5287356321839</v>
      </c>
      <c r="F48" s="114">
        <v>92</v>
      </c>
      <c r="G48" s="46">
        <f t="shared" si="5"/>
        <v>52.87356321839081</v>
      </c>
      <c r="H48" s="117">
        <v>12</v>
      </c>
      <c r="I48" s="117">
        <v>70</v>
      </c>
      <c r="J48" s="66">
        <f t="shared" si="6"/>
        <v>174</v>
      </c>
      <c r="K48" s="120"/>
      <c r="L48" s="319" t="b">
        <f t="shared" si="7"/>
        <v>1</v>
      </c>
      <c r="M48" s="320">
        <f>'Табл.2 н.в.'!I43</f>
        <v>12</v>
      </c>
    </row>
    <row r="49" spans="1:13" s="15" customFormat="1" ht="15" customHeight="1" thickBot="1">
      <c r="A49" s="377">
        <v>4</v>
      </c>
      <c r="B49" s="274" t="s">
        <v>6</v>
      </c>
      <c r="C49" s="86">
        <f>'[3]Табл 1000'!C48</f>
        <v>17</v>
      </c>
      <c r="D49" s="67">
        <v>2</v>
      </c>
      <c r="E49" s="45">
        <f t="shared" si="4"/>
        <v>11.76470588235294</v>
      </c>
      <c r="F49" s="114">
        <v>2</v>
      </c>
      <c r="G49" s="46">
        <f t="shared" si="5"/>
        <v>11.76470588235294</v>
      </c>
      <c r="H49" s="117">
        <v>3</v>
      </c>
      <c r="I49" s="117">
        <v>12</v>
      </c>
      <c r="J49" s="66">
        <f t="shared" si="6"/>
        <v>17</v>
      </c>
      <c r="K49" s="120"/>
      <c r="L49" s="319" t="b">
        <f t="shared" si="7"/>
        <v>1</v>
      </c>
      <c r="M49" s="320">
        <f>'Табл.2 н.в.'!I44</f>
        <v>3</v>
      </c>
    </row>
    <row r="50" spans="1:13" s="28" customFormat="1" ht="15" customHeight="1" thickBot="1">
      <c r="A50" s="377">
        <v>5</v>
      </c>
      <c r="B50" s="275" t="s">
        <v>7</v>
      </c>
      <c r="C50" s="86">
        <f>'[3]Табл 1000'!C49</f>
        <v>61</v>
      </c>
      <c r="D50" s="74">
        <v>38</v>
      </c>
      <c r="E50" s="45">
        <f t="shared" si="4"/>
        <v>62.295081967213115</v>
      </c>
      <c r="F50" s="115">
        <v>40</v>
      </c>
      <c r="G50" s="46">
        <f t="shared" si="5"/>
        <v>65.57377049180327</v>
      </c>
      <c r="H50" s="119">
        <v>2</v>
      </c>
      <c r="I50" s="119">
        <v>19</v>
      </c>
      <c r="J50" s="66">
        <f t="shared" si="6"/>
        <v>61</v>
      </c>
      <c r="K50" s="120"/>
      <c r="L50" s="319" t="b">
        <f t="shared" si="7"/>
        <v>1</v>
      </c>
      <c r="M50" s="320">
        <f>'Табл.2 н.в.'!I45</f>
        <v>2</v>
      </c>
    </row>
    <row r="51" spans="1:13" s="15" customFormat="1" ht="15" customHeight="1" thickBot="1">
      <c r="A51" s="377">
        <v>6</v>
      </c>
      <c r="B51" s="274" t="s">
        <v>8</v>
      </c>
      <c r="C51" s="86">
        <f>'[3]Табл 1000'!C50</f>
        <v>78</v>
      </c>
      <c r="D51" s="67">
        <v>55</v>
      </c>
      <c r="E51" s="45">
        <f t="shared" si="4"/>
        <v>70.51282051282051</v>
      </c>
      <c r="F51" s="114">
        <v>58</v>
      </c>
      <c r="G51" s="46">
        <f t="shared" si="5"/>
        <v>74.35897435897436</v>
      </c>
      <c r="H51" s="117">
        <v>10</v>
      </c>
      <c r="I51" s="117">
        <v>10</v>
      </c>
      <c r="J51" s="66">
        <f>F51+H51+I51</f>
        <v>78</v>
      </c>
      <c r="K51" s="120"/>
      <c r="L51" s="319" t="b">
        <f t="shared" si="7"/>
        <v>1</v>
      </c>
      <c r="M51" s="320">
        <f>'Табл.2 н.в.'!I46</f>
        <v>10</v>
      </c>
    </row>
    <row r="52" spans="1:13" s="15" customFormat="1" ht="15" customHeight="1" thickBot="1">
      <c r="A52" s="377">
        <v>7</v>
      </c>
      <c r="B52" s="274" t="s">
        <v>9</v>
      </c>
      <c r="C52" s="86">
        <f>'[3]Табл 1000'!C51</f>
        <v>38</v>
      </c>
      <c r="D52" s="67">
        <v>16</v>
      </c>
      <c r="E52" s="45">
        <f t="shared" si="4"/>
        <v>42.10526315789473</v>
      </c>
      <c r="F52" s="114">
        <v>26</v>
      </c>
      <c r="G52" s="46">
        <f t="shared" si="5"/>
        <v>68.42105263157895</v>
      </c>
      <c r="H52" s="117">
        <v>3</v>
      </c>
      <c r="I52" s="117">
        <v>9</v>
      </c>
      <c r="J52" s="66">
        <f t="shared" si="6"/>
        <v>38</v>
      </c>
      <c r="K52" s="120"/>
      <c r="L52" s="319" t="b">
        <f t="shared" si="7"/>
        <v>1</v>
      </c>
      <c r="M52" s="320">
        <f>'Табл.2 н.в.'!I47</f>
        <v>3</v>
      </c>
    </row>
    <row r="53" spans="1:13" s="15" customFormat="1" ht="15" customHeight="1" thickBot="1">
      <c r="A53" s="377">
        <v>8</v>
      </c>
      <c r="B53" s="274" t="s">
        <v>10</v>
      </c>
      <c r="C53" s="86">
        <f>'[3]Табл 1000'!C52</f>
        <v>50</v>
      </c>
      <c r="D53" s="67">
        <v>20</v>
      </c>
      <c r="E53" s="45">
        <f t="shared" si="4"/>
        <v>40</v>
      </c>
      <c r="F53" s="114">
        <v>27</v>
      </c>
      <c r="G53" s="46">
        <f t="shared" si="5"/>
        <v>54</v>
      </c>
      <c r="H53" s="117">
        <v>2</v>
      </c>
      <c r="I53" s="117">
        <v>21</v>
      </c>
      <c r="J53" s="66">
        <f t="shared" si="6"/>
        <v>50</v>
      </c>
      <c r="K53" s="122"/>
      <c r="L53" s="319" t="b">
        <f t="shared" si="7"/>
        <v>1</v>
      </c>
      <c r="M53" s="320">
        <f>'Табл.2 н.в.'!I48</f>
        <v>2</v>
      </c>
    </row>
    <row r="54" spans="1:13" s="15" customFormat="1" ht="15" customHeight="1" thickBot="1">
      <c r="A54" s="377">
        <v>9</v>
      </c>
      <c r="B54" s="274" t="s">
        <v>11</v>
      </c>
      <c r="C54" s="86">
        <f>'[3]Табл 1000'!C53</f>
        <v>97</v>
      </c>
      <c r="D54" s="67">
        <v>45</v>
      </c>
      <c r="E54" s="45">
        <f t="shared" si="4"/>
        <v>46.391752577319586</v>
      </c>
      <c r="F54" s="114">
        <v>68</v>
      </c>
      <c r="G54" s="46">
        <f t="shared" si="5"/>
        <v>70.10309278350515</v>
      </c>
      <c r="H54" s="117">
        <v>8</v>
      </c>
      <c r="I54" s="117">
        <v>21</v>
      </c>
      <c r="J54" s="66">
        <f t="shared" si="6"/>
        <v>97</v>
      </c>
      <c r="K54" s="120"/>
      <c r="L54" s="319" t="b">
        <f t="shared" si="7"/>
        <v>1</v>
      </c>
      <c r="M54" s="320">
        <f>'Табл.2 н.в.'!I49</f>
        <v>8</v>
      </c>
    </row>
    <row r="55" spans="1:13" s="15" customFormat="1" ht="15" customHeight="1" thickBot="1">
      <c r="A55" s="377">
        <v>10</v>
      </c>
      <c r="B55" s="274" t="s">
        <v>12</v>
      </c>
      <c r="C55" s="86">
        <f>'[3]Табл 1000'!C54</f>
        <v>46</v>
      </c>
      <c r="D55" s="67">
        <v>18</v>
      </c>
      <c r="E55" s="45">
        <f t="shared" si="4"/>
        <v>39.130434782608695</v>
      </c>
      <c r="F55" s="114">
        <v>21</v>
      </c>
      <c r="G55" s="46">
        <f t="shared" si="5"/>
        <v>45.65217391304348</v>
      </c>
      <c r="H55" s="117">
        <v>18</v>
      </c>
      <c r="I55" s="117">
        <v>7</v>
      </c>
      <c r="J55" s="66">
        <f>F55+H55+I55</f>
        <v>46</v>
      </c>
      <c r="K55" s="120"/>
      <c r="L55" s="319" t="b">
        <f t="shared" si="7"/>
        <v>1</v>
      </c>
      <c r="M55" s="320">
        <f>'Табл.2 н.в.'!I50</f>
        <v>18</v>
      </c>
    </row>
    <row r="56" spans="1:13" s="15" customFormat="1" ht="15" customHeight="1" thickBot="1">
      <c r="A56" s="377">
        <v>11</v>
      </c>
      <c r="B56" s="274" t="s">
        <v>13</v>
      </c>
      <c r="C56" s="86">
        <f>'[3]Табл 1000'!C55</f>
        <v>0</v>
      </c>
      <c r="D56" s="67">
        <v>0</v>
      </c>
      <c r="E56" s="45" t="e">
        <f t="shared" si="4"/>
        <v>#DIV/0!</v>
      </c>
      <c r="F56" s="114">
        <v>0</v>
      </c>
      <c r="G56" s="46" t="e">
        <f t="shared" si="5"/>
        <v>#DIV/0!</v>
      </c>
      <c r="H56" s="117">
        <v>0</v>
      </c>
      <c r="I56" s="117">
        <v>0</v>
      </c>
      <c r="J56" s="66">
        <f t="shared" si="6"/>
        <v>0</v>
      </c>
      <c r="K56" s="120"/>
      <c r="L56" s="319" t="b">
        <f t="shared" si="7"/>
        <v>1</v>
      </c>
      <c r="M56" s="320">
        <f>'Табл.2 н.в.'!I51</f>
        <v>0</v>
      </c>
    </row>
    <row r="57" spans="1:13" s="28" customFormat="1" ht="15" customHeight="1" thickBot="1">
      <c r="A57" s="377">
        <v>12</v>
      </c>
      <c r="B57" s="275" t="s">
        <v>14</v>
      </c>
      <c r="C57" s="86">
        <f>'[3]Табл 1000'!C56</f>
        <v>87</v>
      </c>
      <c r="D57" s="74">
        <v>43</v>
      </c>
      <c r="E57" s="45">
        <f t="shared" si="4"/>
        <v>49.42528735632184</v>
      </c>
      <c r="F57" s="115">
        <v>65</v>
      </c>
      <c r="G57" s="46">
        <f t="shared" si="5"/>
        <v>74.71264367816092</v>
      </c>
      <c r="H57" s="119">
        <v>12</v>
      </c>
      <c r="I57" s="119">
        <v>10</v>
      </c>
      <c r="J57" s="66">
        <f t="shared" si="6"/>
        <v>87</v>
      </c>
      <c r="K57" s="120"/>
      <c r="L57" s="319" t="b">
        <f t="shared" si="7"/>
        <v>1</v>
      </c>
      <c r="M57" s="320">
        <f>'Табл.2 н.в.'!I52</f>
        <v>12</v>
      </c>
    </row>
    <row r="58" spans="1:13" s="28" customFormat="1" ht="15" customHeight="1" thickBot="1">
      <c r="A58" s="377">
        <v>13</v>
      </c>
      <c r="B58" s="275" t="s">
        <v>15</v>
      </c>
      <c r="C58" s="86">
        <f>'[3]Табл 1000'!C57</f>
        <v>50</v>
      </c>
      <c r="D58" s="74">
        <v>21</v>
      </c>
      <c r="E58" s="45">
        <f t="shared" si="4"/>
        <v>50</v>
      </c>
      <c r="F58" s="115">
        <v>15</v>
      </c>
      <c r="G58" s="46">
        <f t="shared" si="5"/>
        <v>35.714285714285715</v>
      </c>
      <c r="H58" s="119">
        <v>13</v>
      </c>
      <c r="I58" s="119">
        <v>14</v>
      </c>
      <c r="J58" s="66">
        <f>F58+H58+I58</f>
        <v>42</v>
      </c>
      <c r="K58" s="120"/>
      <c r="L58" s="319" t="b">
        <f t="shared" si="7"/>
        <v>1</v>
      </c>
      <c r="M58" s="320">
        <f>'Табл.2 н.в.'!I53</f>
        <v>13</v>
      </c>
    </row>
    <row r="59" spans="1:13" s="465" customFormat="1" ht="15" customHeight="1" thickBot="1">
      <c r="A59" s="466">
        <v>14</v>
      </c>
      <c r="B59" s="274" t="s">
        <v>16</v>
      </c>
      <c r="C59" s="86">
        <f>'[3]Табл 1000'!C58</f>
        <v>144</v>
      </c>
      <c r="D59" s="67">
        <v>61</v>
      </c>
      <c r="E59" s="45">
        <f t="shared" si="4"/>
        <v>42.36111111111111</v>
      </c>
      <c r="F59" s="114">
        <v>79</v>
      </c>
      <c r="G59" s="46">
        <f t="shared" si="5"/>
        <v>54.861111111111114</v>
      </c>
      <c r="H59" s="117">
        <v>17</v>
      </c>
      <c r="I59" s="117">
        <v>48</v>
      </c>
      <c r="J59" s="66">
        <f t="shared" si="6"/>
        <v>144</v>
      </c>
      <c r="K59" s="120"/>
      <c r="L59" s="319" t="b">
        <f t="shared" si="7"/>
        <v>1</v>
      </c>
      <c r="M59" s="320">
        <f>'Табл.2 н.в.'!I54</f>
        <v>17</v>
      </c>
    </row>
    <row r="60" spans="1:13" s="28" customFormat="1" ht="15" customHeight="1" thickBot="1">
      <c r="A60" s="377">
        <v>15</v>
      </c>
      <c r="B60" s="275" t="s">
        <v>17</v>
      </c>
      <c r="C60" s="86">
        <f>'[3]Табл 1000'!C59</f>
        <v>51</v>
      </c>
      <c r="D60" s="74">
        <v>27</v>
      </c>
      <c r="E60" s="45">
        <f t="shared" si="4"/>
        <v>52.94117647058824</v>
      </c>
      <c r="F60" s="115">
        <v>29</v>
      </c>
      <c r="G60" s="46">
        <f t="shared" si="5"/>
        <v>56.86274509803921</v>
      </c>
      <c r="H60" s="119">
        <v>7</v>
      </c>
      <c r="I60" s="119">
        <v>15</v>
      </c>
      <c r="J60" s="66">
        <f t="shared" si="6"/>
        <v>51</v>
      </c>
      <c r="K60" s="123"/>
      <c r="L60" s="319" t="b">
        <f t="shared" si="7"/>
        <v>1</v>
      </c>
      <c r="M60" s="320">
        <f>'Табл.2 н.в.'!I55</f>
        <v>7</v>
      </c>
    </row>
    <row r="61" spans="1:13" s="15" customFormat="1" ht="15" customHeight="1" thickBot="1">
      <c r="A61" s="377">
        <v>16</v>
      </c>
      <c r="B61" s="274" t="s">
        <v>18</v>
      </c>
      <c r="C61" s="86">
        <f>'[3]Табл 1000'!C60</f>
        <v>19</v>
      </c>
      <c r="D61" s="67">
        <v>7</v>
      </c>
      <c r="E61" s="45">
        <f t="shared" si="4"/>
        <v>36.84210526315789</v>
      </c>
      <c r="F61" s="114">
        <v>9</v>
      </c>
      <c r="G61" s="46">
        <f t="shared" si="5"/>
        <v>47.368421052631575</v>
      </c>
      <c r="H61" s="117">
        <v>4</v>
      </c>
      <c r="I61" s="117">
        <v>6</v>
      </c>
      <c r="J61" s="66">
        <f t="shared" si="6"/>
        <v>19</v>
      </c>
      <c r="K61" s="327"/>
      <c r="L61" s="319" t="b">
        <f t="shared" si="7"/>
        <v>1</v>
      </c>
      <c r="M61" s="320">
        <f>'Табл.2 н.в.'!I56</f>
        <v>4</v>
      </c>
    </row>
    <row r="62" spans="1:13" s="28" customFormat="1" ht="15" customHeight="1" thickBot="1">
      <c r="A62" s="377">
        <v>17</v>
      </c>
      <c r="B62" s="275" t="s">
        <v>19</v>
      </c>
      <c r="C62" s="86">
        <f>'[3]Табл 1000'!C61</f>
        <v>61</v>
      </c>
      <c r="D62" s="74">
        <v>21</v>
      </c>
      <c r="E62" s="45">
        <f t="shared" si="4"/>
        <v>34.42622950819672</v>
      </c>
      <c r="F62" s="115">
        <v>28</v>
      </c>
      <c r="G62" s="46">
        <f t="shared" si="5"/>
        <v>45.90163934426229</v>
      </c>
      <c r="H62" s="119">
        <v>26</v>
      </c>
      <c r="I62" s="119">
        <v>7</v>
      </c>
      <c r="J62" s="66">
        <f t="shared" si="6"/>
        <v>61</v>
      </c>
      <c r="K62" s="120"/>
      <c r="L62" s="319" t="b">
        <f t="shared" si="7"/>
        <v>1</v>
      </c>
      <c r="M62" s="320">
        <f>'Табл.2 н.в.'!I57</f>
        <v>26</v>
      </c>
    </row>
    <row r="63" spans="1:13" s="28" customFormat="1" ht="15" customHeight="1" thickBot="1">
      <c r="A63" s="377">
        <v>18</v>
      </c>
      <c r="B63" s="275" t="s">
        <v>20</v>
      </c>
      <c r="C63" s="86">
        <f>'[3]Табл 1000'!C62</f>
        <v>14</v>
      </c>
      <c r="D63" s="74">
        <v>11</v>
      </c>
      <c r="E63" s="45">
        <f t="shared" si="4"/>
        <v>78.57142857142857</v>
      </c>
      <c r="F63" s="115">
        <v>12</v>
      </c>
      <c r="G63" s="46">
        <f t="shared" si="5"/>
        <v>85.71428571428571</v>
      </c>
      <c r="H63" s="119">
        <v>0</v>
      </c>
      <c r="I63" s="119">
        <v>2</v>
      </c>
      <c r="J63" s="66">
        <f t="shared" si="6"/>
        <v>14</v>
      </c>
      <c r="K63" s="120"/>
      <c r="L63" s="319" t="b">
        <f t="shared" si="7"/>
        <v>1</v>
      </c>
      <c r="M63" s="320">
        <f>'Табл.2 н.в.'!I58</f>
        <v>0</v>
      </c>
    </row>
    <row r="64" spans="1:13" s="28" customFormat="1" ht="15" customHeight="1" thickBot="1">
      <c r="A64" s="377">
        <v>19</v>
      </c>
      <c r="B64" s="275" t="s">
        <v>21</v>
      </c>
      <c r="C64" s="86">
        <f>'[3]Табл 1000'!C63</f>
        <v>63</v>
      </c>
      <c r="D64" s="74">
        <v>28</v>
      </c>
      <c r="E64" s="45">
        <f t="shared" si="4"/>
        <v>44.44444444444444</v>
      </c>
      <c r="F64" s="115">
        <v>34</v>
      </c>
      <c r="G64" s="46">
        <f t="shared" si="5"/>
        <v>53.96825396825397</v>
      </c>
      <c r="H64" s="119">
        <v>6</v>
      </c>
      <c r="I64" s="119">
        <v>23</v>
      </c>
      <c r="J64" s="66">
        <f t="shared" si="6"/>
        <v>63</v>
      </c>
      <c r="K64" s="122"/>
      <c r="L64" s="319" t="b">
        <f t="shared" si="7"/>
        <v>1</v>
      </c>
      <c r="M64" s="320">
        <f>'Табл.2 н.в.'!I59</f>
        <v>6</v>
      </c>
    </row>
    <row r="65" spans="1:13" s="15" customFormat="1" ht="14.25" customHeight="1" thickBot="1">
      <c r="A65" s="377">
        <v>20</v>
      </c>
      <c r="B65" s="274" t="s">
        <v>22</v>
      </c>
      <c r="C65" s="86">
        <f>'[3]Табл 1000'!C64</f>
        <v>9</v>
      </c>
      <c r="D65" s="67">
        <v>6</v>
      </c>
      <c r="E65" s="45">
        <f t="shared" si="4"/>
        <v>66.66666666666666</v>
      </c>
      <c r="F65" s="114">
        <v>6</v>
      </c>
      <c r="G65" s="46">
        <f t="shared" si="5"/>
        <v>66.66666666666666</v>
      </c>
      <c r="H65" s="117">
        <v>0</v>
      </c>
      <c r="I65" s="117">
        <v>3</v>
      </c>
      <c r="J65" s="66">
        <f t="shared" si="6"/>
        <v>9</v>
      </c>
      <c r="K65" s="120"/>
      <c r="L65" s="319" t="b">
        <f t="shared" si="7"/>
        <v>1</v>
      </c>
      <c r="M65" s="320">
        <f>'Табл.2 н.в.'!I60</f>
        <v>0</v>
      </c>
    </row>
    <row r="66" spans="1:13" s="15" customFormat="1" ht="15" customHeight="1" thickBot="1">
      <c r="A66" s="377">
        <v>21</v>
      </c>
      <c r="B66" s="274" t="s">
        <v>23</v>
      </c>
      <c r="C66" s="86">
        <f>'[3]Табл 1000'!C65</f>
        <v>20</v>
      </c>
      <c r="D66" s="67">
        <v>12</v>
      </c>
      <c r="E66" s="45">
        <f t="shared" si="4"/>
        <v>60</v>
      </c>
      <c r="F66" s="114">
        <v>15</v>
      </c>
      <c r="G66" s="46">
        <f t="shared" si="5"/>
        <v>75</v>
      </c>
      <c r="H66" s="117">
        <v>3</v>
      </c>
      <c r="I66" s="117">
        <v>2</v>
      </c>
      <c r="J66" s="66">
        <f t="shared" si="6"/>
        <v>20</v>
      </c>
      <c r="K66" s="120"/>
      <c r="L66" s="319" t="b">
        <f t="shared" si="7"/>
        <v>1</v>
      </c>
      <c r="M66" s="320">
        <f>'Табл.2 н.в.'!I61</f>
        <v>3</v>
      </c>
    </row>
    <row r="67" spans="1:13" s="15" customFormat="1" ht="15" customHeight="1" thickBot="1">
      <c r="A67" s="377">
        <v>22</v>
      </c>
      <c r="B67" s="274" t="s">
        <v>24</v>
      </c>
      <c r="C67" s="86">
        <f>'[3]Табл 1000'!C66</f>
        <v>66</v>
      </c>
      <c r="D67" s="67">
        <v>12</v>
      </c>
      <c r="E67" s="45">
        <f t="shared" si="4"/>
        <v>18.181818181818183</v>
      </c>
      <c r="F67" s="114">
        <v>26</v>
      </c>
      <c r="G67" s="46">
        <f t="shared" si="5"/>
        <v>39.39393939393939</v>
      </c>
      <c r="H67" s="117">
        <v>13</v>
      </c>
      <c r="I67" s="117">
        <v>27</v>
      </c>
      <c r="J67" s="66">
        <f t="shared" si="6"/>
        <v>66</v>
      </c>
      <c r="K67" s="120"/>
      <c r="L67" s="319" t="b">
        <f t="shared" si="7"/>
        <v>1</v>
      </c>
      <c r="M67" s="320">
        <f>'Табл.2 н.в.'!I62</f>
        <v>13</v>
      </c>
    </row>
    <row r="68" spans="1:13" s="15" customFormat="1" ht="15" customHeight="1" thickBot="1">
      <c r="A68" s="377">
        <v>23</v>
      </c>
      <c r="B68" s="274" t="s">
        <v>25</v>
      </c>
      <c r="C68" s="86">
        <f>'[3]Табл 1000'!C67</f>
        <v>54</v>
      </c>
      <c r="D68" s="67">
        <v>38</v>
      </c>
      <c r="E68" s="45">
        <f t="shared" si="4"/>
        <v>70.37037037037037</v>
      </c>
      <c r="F68" s="114">
        <v>46</v>
      </c>
      <c r="G68" s="46">
        <f t="shared" si="5"/>
        <v>85.18518518518519</v>
      </c>
      <c r="H68" s="117">
        <v>2</v>
      </c>
      <c r="I68" s="117">
        <v>6</v>
      </c>
      <c r="J68" s="66">
        <f t="shared" si="6"/>
        <v>54</v>
      </c>
      <c r="K68" s="120"/>
      <c r="L68" s="319" t="b">
        <f t="shared" si="7"/>
        <v>1</v>
      </c>
      <c r="M68" s="320">
        <f>'Табл.2 н.в.'!I63</f>
        <v>2</v>
      </c>
    </row>
    <row r="69" spans="1:13" s="15" customFormat="1" ht="15" customHeight="1" thickBot="1">
      <c r="A69" s="377">
        <v>24</v>
      </c>
      <c r="B69" s="274" t="s">
        <v>26</v>
      </c>
      <c r="C69" s="86">
        <f>'[3]Табл 1000'!C68</f>
        <v>30</v>
      </c>
      <c r="D69" s="67">
        <v>11</v>
      </c>
      <c r="E69" s="45">
        <f t="shared" si="4"/>
        <v>36.666666666666664</v>
      </c>
      <c r="F69" s="114">
        <v>11</v>
      </c>
      <c r="G69" s="46">
        <f t="shared" si="5"/>
        <v>36.666666666666664</v>
      </c>
      <c r="H69" s="117">
        <v>6</v>
      </c>
      <c r="I69" s="117">
        <v>13</v>
      </c>
      <c r="J69" s="66">
        <f t="shared" si="6"/>
        <v>30</v>
      </c>
      <c r="K69" s="120"/>
      <c r="L69" s="319" t="b">
        <f t="shared" si="7"/>
        <v>1</v>
      </c>
      <c r="M69" s="320">
        <f>'Табл.2 н.в.'!I64</f>
        <v>6</v>
      </c>
    </row>
    <row r="70" spans="1:13" s="15" customFormat="1" ht="15" customHeight="1" thickBot="1">
      <c r="A70" s="377">
        <v>25</v>
      </c>
      <c r="B70" s="274" t="s">
        <v>27</v>
      </c>
      <c r="C70" s="86">
        <f>'[3]Табл 1000'!C69</f>
        <v>90</v>
      </c>
      <c r="D70" s="67">
        <v>45</v>
      </c>
      <c r="E70" s="45">
        <f t="shared" si="4"/>
        <v>50</v>
      </c>
      <c r="F70" s="114">
        <v>67</v>
      </c>
      <c r="G70" s="46">
        <f t="shared" si="5"/>
        <v>74.44444444444444</v>
      </c>
      <c r="H70" s="117">
        <v>6</v>
      </c>
      <c r="I70" s="117">
        <v>17</v>
      </c>
      <c r="J70" s="66">
        <f t="shared" si="6"/>
        <v>90</v>
      </c>
      <c r="K70" s="120"/>
      <c r="L70" s="319" t="b">
        <f t="shared" si="7"/>
        <v>1</v>
      </c>
      <c r="M70" s="320">
        <f>'Табл.2 н.в.'!I65</f>
        <v>6</v>
      </c>
    </row>
    <row r="71" spans="1:13" s="15" customFormat="1" ht="15" customHeight="1" thickBot="1">
      <c r="A71" s="378">
        <v>26</v>
      </c>
      <c r="B71" s="276" t="s">
        <v>65</v>
      </c>
      <c r="C71" s="86">
        <f>'[3]Табл 1000'!C70</f>
        <v>27</v>
      </c>
      <c r="D71" s="96">
        <v>9</v>
      </c>
      <c r="E71" s="45">
        <f t="shared" si="4"/>
        <v>33.33333333333333</v>
      </c>
      <c r="F71" s="163">
        <v>10</v>
      </c>
      <c r="G71" s="46">
        <f t="shared" si="5"/>
        <v>37.03703703703704</v>
      </c>
      <c r="H71" s="162">
        <v>5</v>
      </c>
      <c r="I71" s="162">
        <v>12</v>
      </c>
      <c r="J71" s="66">
        <f t="shared" si="6"/>
        <v>27</v>
      </c>
      <c r="K71" s="124"/>
      <c r="L71" s="319" t="b">
        <f t="shared" si="7"/>
        <v>1</v>
      </c>
      <c r="M71" s="320">
        <f>'Табл.2 н.в.'!I66</f>
        <v>5</v>
      </c>
    </row>
    <row r="72" spans="1:13" s="15" customFormat="1" ht="15" customHeight="1" thickBot="1">
      <c r="A72" s="377">
        <v>27</v>
      </c>
      <c r="B72" s="448" t="s">
        <v>67</v>
      </c>
      <c r="C72" s="86">
        <f>'[3]Табл 1000'!C71</f>
        <v>1</v>
      </c>
      <c r="D72" s="96">
        <v>0</v>
      </c>
      <c r="E72" s="45">
        <f t="shared" si="4"/>
        <v>0</v>
      </c>
      <c r="F72" s="163">
        <v>1</v>
      </c>
      <c r="G72" s="46">
        <f>F72/J72*100</f>
        <v>100</v>
      </c>
      <c r="H72" s="162">
        <v>0</v>
      </c>
      <c r="I72" s="162">
        <v>0</v>
      </c>
      <c r="J72" s="66">
        <f t="shared" si="6"/>
        <v>1</v>
      </c>
      <c r="K72" s="124"/>
      <c r="L72" s="319" t="b">
        <f>EXACT(H72,M72)</f>
        <v>1</v>
      </c>
      <c r="M72" s="320">
        <f>'Табл.2 н.в.'!I67</f>
        <v>0</v>
      </c>
    </row>
    <row r="73" spans="1:13" s="15" customFormat="1" ht="15" customHeight="1" thickBot="1">
      <c r="A73" s="378">
        <v>28</v>
      </c>
      <c r="B73" s="448" t="s">
        <v>68</v>
      </c>
      <c r="C73" s="86">
        <f>'[3]Табл 1000'!C72</f>
        <v>0</v>
      </c>
      <c r="D73" s="96">
        <v>0</v>
      </c>
      <c r="E73" s="45" t="e">
        <f t="shared" si="4"/>
        <v>#DIV/0!</v>
      </c>
      <c r="F73" s="163">
        <v>0</v>
      </c>
      <c r="G73" s="46" t="e">
        <f>F73/J73*100</f>
        <v>#DIV/0!</v>
      </c>
      <c r="H73" s="162">
        <v>0</v>
      </c>
      <c r="I73" s="162">
        <v>0</v>
      </c>
      <c r="J73" s="66">
        <f t="shared" si="6"/>
        <v>0</v>
      </c>
      <c r="K73" s="124"/>
      <c r="L73" s="319" t="b">
        <f>EXACT(H73,M73)</f>
        <v>1</v>
      </c>
      <c r="M73" s="320">
        <f>'Табл.2 н.в.'!I68</f>
        <v>0</v>
      </c>
    </row>
    <row r="74" spans="1:13" s="15" customFormat="1" ht="15" customHeight="1" thickBot="1">
      <c r="A74" s="377">
        <v>29</v>
      </c>
      <c r="B74" s="332" t="s">
        <v>66</v>
      </c>
      <c r="C74" s="86">
        <f>'[3]Табл 1000'!C73</f>
        <v>0</v>
      </c>
      <c r="D74" s="96">
        <v>0</v>
      </c>
      <c r="E74" s="45" t="e">
        <f t="shared" si="4"/>
        <v>#DIV/0!</v>
      </c>
      <c r="F74" s="163">
        <v>0</v>
      </c>
      <c r="G74" s="46" t="e">
        <f>F74/J74*100</f>
        <v>#DIV/0!</v>
      </c>
      <c r="H74" s="162">
        <v>0</v>
      </c>
      <c r="I74" s="162">
        <v>0</v>
      </c>
      <c r="J74" s="66">
        <f t="shared" si="6"/>
        <v>0</v>
      </c>
      <c r="K74" s="124"/>
      <c r="L74" s="319" t="b">
        <f>EXACT(H74,M74)</f>
        <v>1</v>
      </c>
      <c r="M74" s="320">
        <f>'Табл.2 н.в.'!I69</f>
        <v>0</v>
      </c>
    </row>
    <row r="75" spans="1:136" s="1" customFormat="1" ht="20.25" customHeight="1" thickBot="1">
      <c r="A75" s="492" t="s">
        <v>2</v>
      </c>
      <c r="B75" s="493"/>
      <c r="C75" s="151">
        <f>SUM(C46:C74)</f>
        <v>1439</v>
      </c>
      <c r="D75" s="151">
        <f>SUM(D46:D74)</f>
        <v>663</v>
      </c>
      <c r="E75" s="158">
        <f>D75/J75*100</f>
        <v>46.331236897274636</v>
      </c>
      <c r="F75" s="155">
        <f>SUM(F46:F74)</f>
        <v>836</v>
      </c>
      <c r="G75" s="159">
        <f t="shared" si="5"/>
        <v>58.42068483577918</v>
      </c>
      <c r="H75" s="151">
        <f>SUM(H46:H74)</f>
        <v>192</v>
      </c>
      <c r="I75" s="151">
        <f>SUM(I46:I74)</f>
        <v>403</v>
      </c>
      <c r="J75" s="151">
        <f>SUM(J46:J74)</f>
        <v>1431</v>
      </c>
      <c r="K75" s="328">
        <f>F75+H75+I75</f>
        <v>1431</v>
      </c>
      <c r="L75" s="321" t="b">
        <f t="shared" si="7"/>
        <v>1</v>
      </c>
      <c r="M75" s="322">
        <f>'Табл.2 н.в.'!I70</f>
        <v>192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</row>
    <row r="76" spans="8:12" ht="27" customHeight="1">
      <c r="H76" s="19"/>
      <c r="I76" s="19"/>
      <c r="K76" s="124"/>
      <c r="L76"/>
    </row>
    <row r="77" spans="1:12" ht="34.5" customHeight="1">
      <c r="A77" s="488" t="s">
        <v>61</v>
      </c>
      <c r="B77" s="488"/>
      <c r="C77" s="488"/>
      <c r="D77" s="488"/>
      <c r="E77" s="488"/>
      <c r="F77" s="488"/>
      <c r="G77" s="488"/>
      <c r="H77" s="488"/>
      <c r="I77" s="488"/>
      <c r="J77" s="488"/>
      <c r="L77"/>
    </row>
    <row r="78" spans="1:14" s="3" customFormat="1" ht="21.75" customHeight="1" thickBot="1">
      <c r="A78" s="483" t="s">
        <v>59</v>
      </c>
      <c r="B78" s="483"/>
      <c r="C78" s="20"/>
      <c r="D78" s="20"/>
      <c r="E78" s="20"/>
      <c r="F78" s="20"/>
      <c r="G78" s="20"/>
      <c r="H78" s="21"/>
      <c r="I78" s="22"/>
      <c r="J78" s="5"/>
      <c r="K78" s="5"/>
      <c r="L78" s="5"/>
      <c r="M78" s="20"/>
      <c r="N78" s="5"/>
    </row>
    <row r="79" spans="1:14" s="3" customFormat="1" ht="21" thickBot="1">
      <c r="A79" s="489" t="s">
        <v>37</v>
      </c>
      <c r="B79" s="490"/>
      <c r="C79" s="491"/>
      <c r="D79" s="481" t="s">
        <v>44</v>
      </c>
      <c r="E79" s="482"/>
      <c r="F79" s="20"/>
      <c r="G79" s="20"/>
      <c r="H79" s="21"/>
      <c r="I79" s="22"/>
      <c r="J79" s="5"/>
      <c r="K79" s="5"/>
      <c r="L79" s="5"/>
      <c r="M79" s="20"/>
      <c r="N79" s="5"/>
    </row>
    <row r="80" spans="1:13" s="6" customFormat="1" ht="19.5" customHeight="1" thickBot="1">
      <c r="A80" s="467" t="s">
        <v>0</v>
      </c>
      <c r="B80" s="470" t="s">
        <v>1</v>
      </c>
      <c r="C80" s="467" t="s">
        <v>48</v>
      </c>
      <c r="D80" s="473" t="s">
        <v>29</v>
      </c>
      <c r="E80" s="473"/>
      <c r="F80" s="473"/>
      <c r="G80" s="474"/>
      <c r="H80" s="486" t="s">
        <v>35</v>
      </c>
      <c r="I80" s="467" t="s">
        <v>36</v>
      </c>
      <c r="J80" s="467" t="s">
        <v>28</v>
      </c>
      <c r="L80" s="478" t="s">
        <v>41</v>
      </c>
      <c r="M80" s="467" t="s">
        <v>58</v>
      </c>
    </row>
    <row r="81" spans="1:13" s="6" customFormat="1" ht="30" customHeight="1" thickBot="1">
      <c r="A81" s="468"/>
      <c r="B81" s="471"/>
      <c r="C81" s="468"/>
      <c r="D81" s="475" t="s">
        <v>30</v>
      </c>
      <c r="E81" s="474"/>
      <c r="F81" s="473" t="s">
        <v>31</v>
      </c>
      <c r="G81" s="474"/>
      <c r="H81" s="494"/>
      <c r="I81" s="468"/>
      <c r="J81" s="468"/>
      <c r="L81" s="479"/>
      <c r="M81" s="468"/>
    </row>
    <row r="82" spans="1:13" s="6" customFormat="1" ht="19.5" customHeight="1" thickBot="1">
      <c r="A82" s="469"/>
      <c r="B82" s="472"/>
      <c r="C82" s="469"/>
      <c r="D82" s="7" t="s">
        <v>33</v>
      </c>
      <c r="E82" s="7" t="s">
        <v>34</v>
      </c>
      <c r="F82" s="14" t="s">
        <v>33</v>
      </c>
      <c r="G82" s="7" t="s">
        <v>34</v>
      </c>
      <c r="H82" s="495"/>
      <c r="I82" s="469"/>
      <c r="J82" s="469"/>
      <c r="L82" s="480"/>
      <c r="M82" s="468"/>
    </row>
    <row r="83" spans="1:13" s="15" customFormat="1" ht="15" customHeight="1">
      <c r="A83" s="376">
        <v>1</v>
      </c>
      <c r="B83" s="274" t="s">
        <v>3</v>
      </c>
      <c r="C83" s="82">
        <f>'[4]Табл 1000'!$C83</f>
        <v>29</v>
      </c>
      <c r="D83" s="114">
        <v>14</v>
      </c>
      <c r="E83" s="83">
        <f aca="true" t="shared" si="8" ref="E83:E112">D83/J83*100</f>
        <v>48.275862068965516</v>
      </c>
      <c r="F83" s="67">
        <v>17</v>
      </c>
      <c r="G83" s="75">
        <f aca="true" t="shared" si="9" ref="G83:G112">F83/J83*100</f>
        <v>58.620689655172406</v>
      </c>
      <c r="H83" s="68">
        <v>0</v>
      </c>
      <c r="I83" s="117">
        <v>12</v>
      </c>
      <c r="J83" s="106">
        <f aca="true" t="shared" si="10" ref="J83:J109">F83+H83+I83</f>
        <v>29</v>
      </c>
      <c r="L83" s="323" t="b">
        <f aca="true" t="shared" si="11" ref="L83:L112">EXACT(H83,M83)</f>
        <v>1</v>
      </c>
      <c r="M83" s="324">
        <f>'Табл.2 н.в.'!I76</f>
        <v>0</v>
      </c>
    </row>
    <row r="84" spans="1:13" s="28" customFormat="1" ht="15" customHeight="1">
      <c r="A84" s="377">
        <v>2</v>
      </c>
      <c r="B84" s="275" t="s">
        <v>4</v>
      </c>
      <c r="C84" s="82">
        <f>'[4]Табл 1000'!$C84</f>
        <v>22</v>
      </c>
      <c r="D84" s="115">
        <v>7</v>
      </c>
      <c r="E84" s="83">
        <f t="shared" si="8"/>
        <v>31.818181818181817</v>
      </c>
      <c r="F84" s="74">
        <v>7</v>
      </c>
      <c r="G84" s="75">
        <f t="shared" si="9"/>
        <v>31.818181818181817</v>
      </c>
      <c r="H84" s="76">
        <v>4</v>
      </c>
      <c r="I84" s="119">
        <v>11</v>
      </c>
      <c r="J84" s="73">
        <f t="shared" si="10"/>
        <v>22</v>
      </c>
      <c r="L84" s="323" t="b">
        <f t="shared" si="11"/>
        <v>1</v>
      </c>
      <c r="M84" s="324">
        <f>'Табл.2 н.в.'!I77</f>
        <v>4</v>
      </c>
    </row>
    <row r="85" spans="1:13" s="15" customFormat="1" ht="15" customHeight="1">
      <c r="A85" s="377">
        <v>3</v>
      </c>
      <c r="B85" s="274" t="s">
        <v>5</v>
      </c>
      <c r="C85" s="82">
        <f>'[4]Табл 1000'!$C85</f>
        <v>117</v>
      </c>
      <c r="D85" s="114">
        <v>43</v>
      </c>
      <c r="E85" s="83">
        <f t="shared" si="8"/>
        <v>36.75213675213676</v>
      </c>
      <c r="F85" s="67">
        <v>52</v>
      </c>
      <c r="G85" s="75">
        <f t="shared" si="9"/>
        <v>44.44444444444444</v>
      </c>
      <c r="H85" s="68">
        <v>10</v>
      </c>
      <c r="I85" s="117">
        <v>55</v>
      </c>
      <c r="J85" s="73">
        <f t="shared" si="10"/>
        <v>117</v>
      </c>
      <c r="L85" s="323" t="b">
        <f t="shared" si="11"/>
        <v>1</v>
      </c>
      <c r="M85" s="324">
        <f>'Табл.2 н.в.'!I78</f>
        <v>10</v>
      </c>
    </row>
    <row r="86" spans="1:13" s="18" customFormat="1" ht="15" customHeight="1">
      <c r="A86" s="377">
        <v>4</v>
      </c>
      <c r="B86" s="274" t="s">
        <v>6</v>
      </c>
      <c r="C86" s="82">
        <f>'[4]Табл 1000'!$C86</f>
        <v>17</v>
      </c>
      <c r="D86" s="114">
        <v>7</v>
      </c>
      <c r="E86" s="83">
        <f t="shared" si="8"/>
        <v>41.17647058823529</v>
      </c>
      <c r="F86" s="67">
        <v>7</v>
      </c>
      <c r="G86" s="75">
        <f t="shared" si="9"/>
        <v>41.17647058823529</v>
      </c>
      <c r="H86" s="68">
        <v>1</v>
      </c>
      <c r="I86" s="117">
        <v>9</v>
      </c>
      <c r="J86" s="73">
        <f t="shared" si="10"/>
        <v>17</v>
      </c>
      <c r="L86" s="323" t="b">
        <f t="shared" si="11"/>
        <v>1</v>
      </c>
      <c r="M86" s="324">
        <f>'Табл.2 н.в.'!I79</f>
        <v>1</v>
      </c>
    </row>
    <row r="87" spans="1:13" s="15" customFormat="1" ht="15" customHeight="1">
      <c r="A87" s="377">
        <v>5</v>
      </c>
      <c r="B87" s="274" t="s">
        <v>7</v>
      </c>
      <c r="C87" s="82">
        <f>'[4]Табл 1000'!$C87</f>
        <v>43</v>
      </c>
      <c r="D87" s="114">
        <v>15</v>
      </c>
      <c r="E87" s="83">
        <f t="shared" si="8"/>
        <v>34.883720930232556</v>
      </c>
      <c r="F87" s="67">
        <v>15</v>
      </c>
      <c r="G87" s="75">
        <f t="shared" si="9"/>
        <v>34.883720930232556</v>
      </c>
      <c r="H87" s="68">
        <v>11</v>
      </c>
      <c r="I87" s="117">
        <v>17</v>
      </c>
      <c r="J87" s="73">
        <f t="shared" si="10"/>
        <v>43</v>
      </c>
      <c r="L87" s="323" t="b">
        <f t="shared" si="11"/>
        <v>1</v>
      </c>
      <c r="M87" s="324">
        <f>'Табл.2 н.в.'!I80</f>
        <v>11</v>
      </c>
    </row>
    <row r="88" spans="1:13" s="15" customFormat="1" ht="15" customHeight="1">
      <c r="A88" s="377">
        <v>6</v>
      </c>
      <c r="B88" s="274" t="s">
        <v>8</v>
      </c>
      <c r="C88" s="82">
        <f>'[4]Табл 1000'!$C88</f>
        <v>61</v>
      </c>
      <c r="D88" s="114">
        <v>44</v>
      </c>
      <c r="E88" s="83">
        <f t="shared" si="8"/>
        <v>72.1311475409836</v>
      </c>
      <c r="F88" s="67">
        <v>46</v>
      </c>
      <c r="G88" s="75">
        <f t="shared" si="9"/>
        <v>75.40983606557377</v>
      </c>
      <c r="H88" s="68">
        <v>3</v>
      </c>
      <c r="I88" s="117">
        <v>12</v>
      </c>
      <c r="J88" s="73">
        <f t="shared" si="10"/>
        <v>61</v>
      </c>
      <c r="L88" s="323" t="b">
        <f t="shared" si="11"/>
        <v>1</v>
      </c>
      <c r="M88" s="324">
        <f>'Табл.2 н.в.'!I81</f>
        <v>3</v>
      </c>
    </row>
    <row r="89" spans="1:17" s="15" customFormat="1" ht="15" customHeight="1">
      <c r="A89" s="377">
        <v>7</v>
      </c>
      <c r="B89" s="274" t="s">
        <v>9</v>
      </c>
      <c r="C89" s="82">
        <f>'[4]Табл 1000'!$C89</f>
        <v>31</v>
      </c>
      <c r="D89" s="114">
        <v>11</v>
      </c>
      <c r="E89" s="83">
        <f t="shared" si="8"/>
        <v>35.483870967741936</v>
      </c>
      <c r="F89" s="67">
        <v>18</v>
      </c>
      <c r="G89" s="75">
        <f t="shared" si="9"/>
        <v>58.06451612903226</v>
      </c>
      <c r="H89" s="68">
        <v>2</v>
      </c>
      <c r="I89" s="117">
        <v>11</v>
      </c>
      <c r="J89" s="73">
        <f t="shared" si="10"/>
        <v>31</v>
      </c>
      <c r="L89" s="323" t="b">
        <f t="shared" si="11"/>
        <v>1</v>
      </c>
      <c r="M89" s="324">
        <f>'Табл.2 н.в.'!I82</f>
        <v>2</v>
      </c>
      <c r="Q89" s="15">
        <f>'[1]Табл 1000'!$C$86</f>
        <v>10</v>
      </c>
    </row>
    <row r="90" spans="1:13" s="15" customFormat="1" ht="15" customHeight="1">
      <c r="A90" s="377">
        <v>8</v>
      </c>
      <c r="B90" s="274" t="s">
        <v>10</v>
      </c>
      <c r="C90" s="82">
        <f>'[4]Табл 1000'!$C90</f>
        <v>40</v>
      </c>
      <c r="D90" s="114">
        <v>24</v>
      </c>
      <c r="E90" s="83">
        <f t="shared" si="8"/>
        <v>60</v>
      </c>
      <c r="F90" s="67">
        <v>29</v>
      </c>
      <c r="G90" s="75">
        <f t="shared" si="9"/>
        <v>72.5</v>
      </c>
      <c r="H90" s="68">
        <v>2</v>
      </c>
      <c r="I90" s="117">
        <v>9</v>
      </c>
      <c r="J90" s="73">
        <f t="shared" si="10"/>
        <v>40</v>
      </c>
      <c r="L90" s="323" t="b">
        <f t="shared" si="11"/>
        <v>1</v>
      </c>
      <c r="M90" s="324">
        <f>'Табл.2 н.в.'!I83</f>
        <v>2</v>
      </c>
    </row>
    <row r="91" spans="1:13" s="15" customFormat="1" ht="15" customHeight="1">
      <c r="A91" s="377">
        <v>9</v>
      </c>
      <c r="B91" s="274" t="s">
        <v>11</v>
      </c>
      <c r="C91" s="82">
        <f>'[4]Табл 1000'!$C91</f>
        <v>89</v>
      </c>
      <c r="D91" s="114">
        <v>47</v>
      </c>
      <c r="E91" s="83">
        <f t="shared" si="8"/>
        <v>52.80898876404494</v>
      </c>
      <c r="F91" s="67">
        <v>52</v>
      </c>
      <c r="G91" s="75">
        <f t="shared" si="9"/>
        <v>58.42696629213483</v>
      </c>
      <c r="H91" s="68">
        <v>30</v>
      </c>
      <c r="I91" s="117">
        <v>7</v>
      </c>
      <c r="J91" s="73">
        <f t="shared" si="10"/>
        <v>89</v>
      </c>
      <c r="L91" s="323" t="b">
        <f t="shared" si="11"/>
        <v>1</v>
      </c>
      <c r="M91" s="324">
        <f>'Табл.2 н.в.'!I84</f>
        <v>30</v>
      </c>
    </row>
    <row r="92" spans="1:13" s="15" customFormat="1" ht="15" customHeight="1">
      <c r="A92" s="377">
        <v>10</v>
      </c>
      <c r="B92" s="274" t="s">
        <v>12</v>
      </c>
      <c r="C92" s="82">
        <f>'[4]Табл 1000'!$C92</f>
        <v>37</v>
      </c>
      <c r="D92" s="114">
        <v>12</v>
      </c>
      <c r="E92" s="83">
        <f t="shared" si="8"/>
        <v>32.432432432432435</v>
      </c>
      <c r="F92" s="67">
        <v>15</v>
      </c>
      <c r="G92" s="75">
        <f t="shared" si="9"/>
        <v>40.54054054054054</v>
      </c>
      <c r="H92" s="68">
        <v>12</v>
      </c>
      <c r="I92" s="117">
        <v>10</v>
      </c>
      <c r="J92" s="73">
        <f t="shared" si="10"/>
        <v>37</v>
      </c>
      <c r="L92" s="323" t="b">
        <f t="shared" si="11"/>
        <v>1</v>
      </c>
      <c r="M92" s="324">
        <f>'Табл.2 н.в.'!I85</f>
        <v>12</v>
      </c>
    </row>
    <row r="93" spans="1:13" s="15" customFormat="1" ht="15" customHeight="1">
      <c r="A93" s="377">
        <v>11</v>
      </c>
      <c r="B93" s="274" t="s">
        <v>13</v>
      </c>
      <c r="C93" s="82">
        <f>'[4]Табл 1000'!$C93</f>
        <v>0</v>
      </c>
      <c r="D93" s="114">
        <v>0</v>
      </c>
      <c r="E93" s="83" t="e">
        <f t="shared" si="8"/>
        <v>#DIV/0!</v>
      </c>
      <c r="F93" s="67">
        <v>0</v>
      </c>
      <c r="G93" s="75" t="e">
        <f t="shared" si="9"/>
        <v>#DIV/0!</v>
      </c>
      <c r="H93" s="68">
        <v>0</v>
      </c>
      <c r="I93" s="117">
        <v>0</v>
      </c>
      <c r="J93" s="73">
        <f t="shared" si="10"/>
        <v>0</v>
      </c>
      <c r="L93" s="323" t="b">
        <f t="shared" si="11"/>
        <v>1</v>
      </c>
      <c r="M93" s="324">
        <f>'Табл.2 н.в.'!I86</f>
        <v>0</v>
      </c>
    </row>
    <row r="94" spans="1:13" s="15" customFormat="1" ht="15" customHeight="1">
      <c r="A94" s="377">
        <v>12</v>
      </c>
      <c r="B94" s="274" t="s">
        <v>14</v>
      </c>
      <c r="C94" s="82">
        <f>'[4]Табл 1000'!$C94</f>
        <v>67</v>
      </c>
      <c r="D94" s="114">
        <v>42</v>
      </c>
      <c r="E94" s="83">
        <f t="shared" si="8"/>
        <v>62.68656716417911</v>
      </c>
      <c r="F94" s="67">
        <v>48</v>
      </c>
      <c r="G94" s="75">
        <f t="shared" si="9"/>
        <v>71.64179104477611</v>
      </c>
      <c r="H94" s="68">
        <v>8</v>
      </c>
      <c r="I94" s="117">
        <v>11</v>
      </c>
      <c r="J94" s="73">
        <f t="shared" si="10"/>
        <v>67</v>
      </c>
      <c r="L94" s="323" t="b">
        <f t="shared" si="11"/>
        <v>1</v>
      </c>
      <c r="M94" s="324">
        <f>'Табл.2 н.в.'!I87</f>
        <v>8</v>
      </c>
    </row>
    <row r="95" spans="1:13" s="15" customFormat="1" ht="15" customHeight="1">
      <c r="A95" s="377">
        <v>13</v>
      </c>
      <c r="B95" s="274" t="s">
        <v>15</v>
      </c>
      <c r="C95" s="82">
        <f>'[4]Табл 1000'!$C95</f>
        <v>35</v>
      </c>
      <c r="D95" s="114">
        <v>13</v>
      </c>
      <c r="E95" s="83">
        <f t="shared" si="8"/>
        <v>37.142857142857146</v>
      </c>
      <c r="F95" s="67">
        <v>14</v>
      </c>
      <c r="G95" s="75">
        <f t="shared" si="9"/>
        <v>40</v>
      </c>
      <c r="H95" s="68">
        <v>4</v>
      </c>
      <c r="I95" s="117">
        <v>17</v>
      </c>
      <c r="J95" s="73">
        <f t="shared" si="10"/>
        <v>35</v>
      </c>
      <c r="L95" s="323" t="b">
        <f t="shared" si="11"/>
        <v>1</v>
      </c>
      <c r="M95" s="324">
        <f>'Табл.2 н.в.'!I88</f>
        <v>4</v>
      </c>
    </row>
    <row r="96" spans="1:13" s="15" customFormat="1" ht="15" customHeight="1">
      <c r="A96" s="377">
        <v>14</v>
      </c>
      <c r="B96" s="274" t="s">
        <v>16</v>
      </c>
      <c r="C96" s="82">
        <f>'[4]Табл 1000'!$C96</f>
        <v>132</v>
      </c>
      <c r="D96" s="114">
        <v>51</v>
      </c>
      <c r="E96" s="83">
        <f t="shared" si="8"/>
        <v>38.63636363636363</v>
      </c>
      <c r="F96" s="67">
        <v>55</v>
      </c>
      <c r="G96" s="75">
        <f t="shared" si="9"/>
        <v>41.66666666666667</v>
      </c>
      <c r="H96" s="68">
        <v>20</v>
      </c>
      <c r="I96" s="117">
        <v>57</v>
      </c>
      <c r="J96" s="73">
        <f t="shared" si="10"/>
        <v>132</v>
      </c>
      <c r="L96" s="323" t="b">
        <f t="shared" si="11"/>
        <v>1</v>
      </c>
      <c r="M96" s="324">
        <f>'Табл.2 н.в.'!I89</f>
        <v>20</v>
      </c>
    </row>
    <row r="97" spans="1:13" s="15" customFormat="1" ht="15" customHeight="1">
      <c r="A97" s="377">
        <v>15</v>
      </c>
      <c r="B97" s="274" t="s">
        <v>17</v>
      </c>
      <c r="C97" s="82">
        <f>'[4]Табл 1000'!$C97</f>
        <v>24</v>
      </c>
      <c r="D97" s="114">
        <v>10</v>
      </c>
      <c r="E97" s="83">
        <f t="shared" si="8"/>
        <v>41.66666666666667</v>
      </c>
      <c r="F97" s="67">
        <v>10</v>
      </c>
      <c r="G97" s="75">
        <f t="shared" si="9"/>
        <v>41.66666666666667</v>
      </c>
      <c r="H97" s="68">
        <v>4</v>
      </c>
      <c r="I97" s="117">
        <v>10</v>
      </c>
      <c r="J97" s="73">
        <f t="shared" si="10"/>
        <v>24</v>
      </c>
      <c r="L97" s="323" t="b">
        <f t="shared" si="11"/>
        <v>1</v>
      </c>
      <c r="M97" s="324">
        <f>'Табл.2 н.в.'!I90</f>
        <v>4</v>
      </c>
    </row>
    <row r="98" spans="1:13" s="15" customFormat="1" ht="15" customHeight="1">
      <c r="A98" s="377">
        <v>16</v>
      </c>
      <c r="B98" s="274" t="s">
        <v>18</v>
      </c>
      <c r="C98" s="82">
        <f>'[4]Табл 1000'!$C98</f>
        <v>14</v>
      </c>
      <c r="D98" s="114">
        <v>6</v>
      </c>
      <c r="E98" s="83">
        <f t="shared" si="8"/>
        <v>42.857142857142854</v>
      </c>
      <c r="F98" s="67">
        <v>8</v>
      </c>
      <c r="G98" s="75">
        <f t="shared" si="9"/>
        <v>57.14285714285714</v>
      </c>
      <c r="H98" s="68">
        <v>2</v>
      </c>
      <c r="I98" s="117">
        <v>4</v>
      </c>
      <c r="J98" s="73">
        <f t="shared" si="10"/>
        <v>14</v>
      </c>
      <c r="L98" s="323" t="b">
        <f t="shared" si="11"/>
        <v>1</v>
      </c>
      <c r="M98" s="324">
        <f>'Табл.2 н.в.'!I91</f>
        <v>2</v>
      </c>
    </row>
    <row r="99" spans="1:13" s="15" customFormat="1" ht="15" customHeight="1">
      <c r="A99" s="377">
        <v>17</v>
      </c>
      <c r="B99" s="274" t="s">
        <v>19</v>
      </c>
      <c r="C99" s="82">
        <f>'[4]Табл 1000'!$C99</f>
        <v>42</v>
      </c>
      <c r="D99" s="114">
        <v>11</v>
      </c>
      <c r="E99" s="83">
        <f t="shared" si="8"/>
        <v>26.190476190476193</v>
      </c>
      <c r="F99" s="67">
        <v>15</v>
      </c>
      <c r="G99" s="75">
        <f t="shared" si="9"/>
        <v>35.714285714285715</v>
      </c>
      <c r="H99" s="68">
        <v>7</v>
      </c>
      <c r="I99" s="117">
        <v>20</v>
      </c>
      <c r="J99" s="73">
        <f t="shared" si="10"/>
        <v>42</v>
      </c>
      <c r="L99" s="323" t="b">
        <f t="shared" si="11"/>
        <v>1</v>
      </c>
      <c r="M99" s="324">
        <f>'Табл.2 н.в.'!I92</f>
        <v>7</v>
      </c>
    </row>
    <row r="100" spans="1:13" s="15" customFormat="1" ht="15" customHeight="1">
      <c r="A100" s="377">
        <v>18</v>
      </c>
      <c r="B100" s="274" t="s">
        <v>20</v>
      </c>
      <c r="C100" s="82">
        <f>'[4]Табл 1000'!$C100</f>
        <v>15</v>
      </c>
      <c r="D100" s="114">
        <v>10</v>
      </c>
      <c r="E100" s="83">
        <f t="shared" si="8"/>
        <v>66.66666666666666</v>
      </c>
      <c r="F100" s="67">
        <v>12</v>
      </c>
      <c r="G100" s="75">
        <f t="shared" si="9"/>
        <v>80</v>
      </c>
      <c r="H100" s="68">
        <v>1</v>
      </c>
      <c r="I100" s="117">
        <v>2</v>
      </c>
      <c r="J100" s="73">
        <f t="shared" si="10"/>
        <v>15</v>
      </c>
      <c r="L100" s="323" t="b">
        <f t="shared" si="11"/>
        <v>1</v>
      </c>
      <c r="M100" s="324">
        <f>'Табл.2 н.в.'!I93</f>
        <v>1</v>
      </c>
    </row>
    <row r="101" spans="1:13" s="15" customFormat="1" ht="15" customHeight="1">
      <c r="A101" s="377">
        <v>19</v>
      </c>
      <c r="B101" s="274" t="s">
        <v>21</v>
      </c>
      <c r="C101" s="82">
        <f>'[4]Табл 1000'!$C101</f>
        <v>69</v>
      </c>
      <c r="D101" s="114">
        <v>32</v>
      </c>
      <c r="E101" s="83">
        <f t="shared" si="8"/>
        <v>46.3768115942029</v>
      </c>
      <c r="F101" s="67">
        <v>37</v>
      </c>
      <c r="G101" s="75">
        <f t="shared" si="9"/>
        <v>53.62318840579711</v>
      </c>
      <c r="H101" s="68">
        <v>3</v>
      </c>
      <c r="I101" s="117">
        <v>29</v>
      </c>
      <c r="J101" s="73">
        <f t="shared" si="10"/>
        <v>69</v>
      </c>
      <c r="L101" s="323" t="b">
        <f t="shared" si="11"/>
        <v>1</v>
      </c>
      <c r="M101" s="324">
        <f>'Табл.2 н.в.'!I94</f>
        <v>3</v>
      </c>
    </row>
    <row r="102" spans="1:13" s="15" customFormat="1" ht="15" customHeight="1">
      <c r="A102" s="377">
        <v>20</v>
      </c>
      <c r="B102" s="274" t="s">
        <v>22</v>
      </c>
      <c r="C102" s="82">
        <f>'[4]Табл 1000'!$C102</f>
        <v>8</v>
      </c>
      <c r="D102" s="114">
        <v>3</v>
      </c>
      <c r="E102" s="83">
        <f t="shared" si="8"/>
        <v>37.5</v>
      </c>
      <c r="F102" s="67">
        <v>4</v>
      </c>
      <c r="G102" s="75">
        <f t="shared" si="9"/>
        <v>50</v>
      </c>
      <c r="H102" s="68">
        <v>2</v>
      </c>
      <c r="I102" s="117">
        <v>2</v>
      </c>
      <c r="J102" s="73">
        <f t="shared" si="10"/>
        <v>8</v>
      </c>
      <c r="L102" s="323" t="b">
        <f t="shared" si="11"/>
        <v>1</v>
      </c>
      <c r="M102" s="324">
        <f>'Табл.2 н.в.'!I95</f>
        <v>2</v>
      </c>
    </row>
    <row r="103" spans="1:13" s="15" customFormat="1" ht="15" customHeight="1">
      <c r="A103" s="377">
        <v>21</v>
      </c>
      <c r="B103" s="274" t="s">
        <v>23</v>
      </c>
      <c r="C103" s="82">
        <f>'[4]Табл 1000'!$C103</f>
        <v>12</v>
      </c>
      <c r="D103" s="114">
        <v>8</v>
      </c>
      <c r="E103" s="83">
        <f t="shared" si="8"/>
        <v>66.66666666666666</v>
      </c>
      <c r="F103" s="67">
        <v>9</v>
      </c>
      <c r="G103" s="75">
        <f t="shared" si="9"/>
        <v>75</v>
      </c>
      <c r="H103" s="68">
        <v>0</v>
      </c>
      <c r="I103" s="117">
        <v>3</v>
      </c>
      <c r="J103" s="73">
        <f t="shared" si="10"/>
        <v>12</v>
      </c>
      <c r="L103" s="323" t="b">
        <f t="shared" si="11"/>
        <v>1</v>
      </c>
      <c r="M103" s="324">
        <f>'Табл.2 н.в.'!I96</f>
        <v>0</v>
      </c>
    </row>
    <row r="104" spans="1:13" s="15" customFormat="1" ht="15" customHeight="1">
      <c r="A104" s="377">
        <v>22</v>
      </c>
      <c r="B104" s="274" t="s">
        <v>24</v>
      </c>
      <c r="C104" s="82">
        <f>'[4]Табл 1000'!$C104</f>
        <v>74</v>
      </c>
      <c r="D104" s="114">
        <v>21</v>
      </c>
      <c r="E104" s="83">
        <f t="shared" si="8"/>
        <v>28.37837837837838</v>
      </c>
      <c r="F104" s="67">
        <v>36</v>
      </c>
      <c r="G104" s="75">
        <f t="shared" si="9"/>
        <v>48.64864864864865</v>
      </c>
      <c r="H104" s="68">
        <v>5</v>
      </c>
      <c r="I104" s="117">
        <v>33</v>
      </c>
      <c r="J104" s="73">
        <f t="shared" si="10"/>
        <v>74</v>
      </c>
      <c r="L104" s="323" t="b">
        <f t="shared" si="11"/>
        <v>1</v>
      </c>
      <c r="M104" s="324">
        <f>'Табл.2 н.в.'!I97</f>
        <v>5</v>
      </c>
    </row>
    <row r="105" spans="1:13" s="15" customFormat="1" ht="15" customHeight="1">
      <c r="A105" s="377">
        <v>23</v>
      </c>
      <c r="B105" s="274" t="s">
        <v>25</v>
      </c>
      <c r="C105" s="82">
        <f>'[4]Табл 1000'!$C105</f>
        <v>34</v>
      </c>
      <c r="D105" s="114">
        <v>22</v>
      </c>
      <c r="E105" s="83">
        <f t="shared" si="8"/>
        <v>64.70588235294117</v>
      </c>
      <c r="F105" s="67">
        <v>31</v>
      </c>
      <c r="G105" s="75">
        <f t="shared" si="9"/>
        <v>91.17647058823529</v>
      </c>
      <c r="H105" s="68">
        <v>0</v>
      </c>
      <c r="I105" s="117">
        <v>3</v>
      </c>
      <c r="J105" s="73">
        <f t="shared" si="10"/>
        <v>34</v>
      </c>
      <c r="L105" s="323" t="b">
        <f t="shared" si="11"/>
        <v>1</v>
      </c>
      <c r="M105" s="324">
        <f>'Табл.2 н.в.'!I98</f>
        <v>0</v>
      </c>
    </row>
    <row r="106" spans="1:13" s="15" customFormat="1" ht="15" customHeight="1">
      <c r="A106" s="377">
        <v>24</v>
      </c>
      <c r="B106" s="274" t="s">
        <v>26</v>
      </c>
      <c r="C106" s="82">
        <f>'[4]Табл 1000'!$C106</f>
        <v>21</v>
      </c>
      <c r="D106" s="114">
        <v>10</v>
      </c>
      <c r="E106" s="83">
        <f t="shared" si="8"/>
        <v>47.61904761904761</v>
      </c>
      <c r="F106" s="67">
        <v>10</v>
      </c>
      <c r="G106" s="75">
        <f t="shared" si="9"/>
        <v>47.61904761904761</v>
      </c>
      <c r="H106" s="68">
        <v>6</v>
      </c>
      <c r="I106" s="117">
        <v>5</v>
      </c>
      <c r="J106" s="73">
        <f t="shared" si="10"/>
        <v>21</v>
      </c>
      <c r="L106" s="323" t="b">
        <f t="shared" si="11"/>
        <v>1</v>
      </c>
      <c r="M106" s="324">
        <f>'Табл.2 н.в.'!I99</f>
        <v>6</v>
      </c>
    </row>
    <row r="107" spans="1:13" s="28" customFormat="1" ht="15" customHeight="1">
      <c r="A107" s="377">
        <v>25</v>
      </c>
      <c r="B107" s="275" t="s">
        <v>27</v>
      </c>
      <c r="C107" s="82">
        <f>'[4]Табл 1000'!$C107</f>
        <v>83</v>
      </c>
      <c r="D107" s="115">
        <v>43</v>
      </c>
      <c r="E107" s="83">
        <f t="shared" si="8"/>
        <v>51.80722891566265</v>
      </c>
      <c r="F107" s="74">
        <v>51</v>
      </c>
      <c r="G107" s="75">
        <f t="shared" si="9"/>
        <v>61.44578313253012</v>
      </c>
      <c r="H107" s="76">
        <v>10</v>
      </c>
      <c r="I107" s="119">
        <v>22</v>
      </c>
      <c r="J107" s="73">
        <f t="shared" si="10"/>
        <v>83</v>
      </c>
      <c r="L107" s="323" t="b">
        <f t="shared" si="11"/>
        <v>1</v>
      </c>
      <c r="M107" s="324">
        <f>'Табл.2 н.в.'!I100</f>
        <v>10</v>
      </c>
    </row>
    <row r="108" spans="1:13" s="15" customFormat="1" ht="15" customHeight="1">
      <c r="A108" s="378">
        <v>26</v>
      </c>
      <c r="B108" s="276" t="s">
        <v>65</v>
      </c>
      <c r="C108" s="82">
        <f>'[4]Табл 1000'!$C108</f>
        <v>14</v>
      </c>
      <c r="D108" s="163">
        <v>9</v>
      </c>
      <c r="E108" s="83">
        <f t="shared" si="8"/>
        <v>64.28571428571429</v>
      </c>
      <c r="F108" s="153">
        <v>9</v>
      </c>
      <c r="G108" s="75">
        <f t="shared" si="9"/>
        <v>64.28571428571429</v>
      </c>
      <c r="H108" s="165">
        <v>4</v>
      </c>
      <c r="I108" s="162">
        <v>1</v>
      </c>
      <c r="J108" s="73">
        <f t="shared" si="10"/>
        <v>14</v>
      </c>
      <c r="L108" s="323" t="b">
        <f t="shared" si="11"/>
        <v>1</v>
      </c>
      <c r="M108" s="324">
        <f>'Табл.2 н.в.'!I101</f>
        <v>4</v>
      </c>
    </row>
    <row r="109" spans="1:13" s="15" customFormat="1" ht="15" customHeight="1">
      <c r="A109" s="377">
        <v>27</v>
      </c>
      <c r="B109" s="448" t="s">
        <v>67</v>
      </c>
      <c r="C109" s="82">
        <f>'[4]Табл 1000'!$C109</f>
        <v>0</v>
      </c>
      <c r="D109" s="163">
        <v>0</v>
      </c>
      <c r="E109" s="83" t="e">
        <f t="shared" si="8"/>
        <v>#DIV/0!</v>
      </c>
      <c r="F109" s="153">
        <v>0</v>
      </c>
      <c r="G109" s="75" t="e">
        <f>F109/J109*100</f>
        <v>#DIV/0!</v>
      </c>
      <c r="H109" s="165">
        <v>0</v>
      </c>
      <c r="I109" s="162">
        <v>0</v>
      </c>
      <c r="J109" s="73">
        <f t="shared" si="10"/>
        <v>0</v>
      </c>
      <c r="L109" s="323" t="b">
        <f>EXACT(H109,M109)</f>
        <v>1</v>
      </c>
      <c r="M109" s="324">
        <f>'Табл.2 н.в.'!I102</f>
        <v>0</v>
      </c>
    </row>
    <row r="110" spans="1:13" s="15" customFormat="1" ht="15" customHeight="1">
      <c r="A110" s="378">
        <v>28</v>
      </c>
      <c r="B110" s="448" t="s">
        <v>68</v>
      </c>
      <c r="C110" s="82">
        <f>'[4]Табл 1000'!$C110</f>
        <v>0</v>
      </c>
      <c r="D110" s="163">
        <v>0</v>
      </c>
      <c r="E110" s="83" t="e">
        <f>D110/J110*100</f>
        <v>#DIV/0!</v>
      </c>
      <c r="F110" s="153">
        <v>0</v>
      </c>
      <c r="G110" s="75" t="e">
        <f>F110/J110*100</f>
        <v>#DIV/0!</v>
      </c>
      <c r="H110" s="165">
        <v>0</v>
      </c>
      <c r="I110" s="162">
        <v>0</v>
      </c>
      <c r="J110" s="73">
        <f>F110+H110+I110</f>
        <v>0</v>
      </c>
      <c r="L110" s="323" t="b">
        <f>EXACT(H110,M110)</f>
        <v>1</v>
      </c>
      <c r="M110" s="324">
        <f>'Табл.2 н.в.'!I103</f>
        <v>0</v>
      </c>
    </row>
    <row r="111" spans="1:13" s="15" customFormat="1" ht="15" customHeight="1" thickBot="1">
      <c r="A111" s="377">
        <v>29</v>
      </c>
      <c r="B111" s="332" t="s">
        <v>66</v>
      </c>
      <c r="C111" s="82">
        <f>'[4]Табл 1000'!$C111</f>
        <v>0</v>
      </c>
      <c r="D111" s="163">
        <v>0</v>
      </c>
      <c r="E111" s="83" t="e">
        <f>D111/J111*100</f>
        <v>#DIV/0!</v>
      </c>
      <c r="F111" s="153">
        <v>0</v>
      </c>
      <c r="G111" s="75" t="e">
        <f>F111/J111*100</f>
        <v>#DIV/0!</v>
      </c>
      <c r="H111" s="165">
        <v>0</v>
      </c>
      <c r="I111" s="162">
        <v>0</v>
      </c>
      <c r="J111" s="73">
        <f>F111+H111+I111</f>
        <v>0</v>
      </c>
      <c r="L111" s="323" t="b">
        <f>EXACT(H111,M111)</f>
        <v>1</v>
      </c>
      <c r="M111" s="324">
        <f>'Табл.2 н.в.'!I104</f>
        <v>0</v>
      </c>
    </row>
    <row r="112" spans="1:136" s="1" customFormat="1" ht="16.5" customHeight="1" thickBot="1">
      <c r="A112" s="492" t="s">
        <v>2</v>
      </c>
      <c r="B112" s="493"/>
      <c r="C112" s="151">
        <f>SUM(C83:C111)</f>
        <v>1130</v>
      </c>
      <c r="D112" s="155">
        <f>SUM(D83:D111)</f>
        <v>515</v>
      </c>
      <c r="E112" s="170">
        <f t="shared" si="8"/>
        <v>45.57522123893805</v>
      </c>
      <c r="F112" s="156">
        <f>SUM(F83:F111)</f>
        <v>607</v>
      </c>
      <c r="G112" s="171">
        <f t="shared" si="9"/>
        <v>53.716814159292035</v>
      </c>
      <c r="H112" s="172">
        <f>SUM(H83:H111)</f>
        <v>151</v>
      </c>
      <c r="I112" s="151">
        <f>SUM(I83:I111)</f>
        <v>372</v>
      </c>
      <c r="J112" s="169">
        <f>SUM(J83:J111)</f>
        <v>1130</v>
      </c>
      <c r="K112" s="125">
        <f>F112+H112+I112</f>
        <v>1130</v>
      </c>
      <c r="L112" s="325" t="b">
        <f t="shared" si="11"/>
        <v>1</v>
      </c>
      <c r="M112" s="326">
        <f>'Табл.2 н.в.'!I105</f>
        <v>151</v>
      </c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</row>
    <row r="113" ht="15">
      <c r="E113" s="42"/>
    </row>
    <row r="114" spans="1:10" ht="37.5" customHeight="1">
      <c r="A114" s="488" t="s">
        <v>61</v>
      </c>
      <c r="B114" s="488"/>
      <c r="C114" s="488"/>
      <c r="D114" s="488"/>
      <c r="E114" s="488"/>
      <c r="F114" s="488"/>
      <c r="G114" s="488"/>
      <c r="H114" s="488"/>
      <c r="I114" s="488"/>
      <c r="J114" s="488"/>
    </row>
    <row r="115" spans="1:14" s="3" customFormat="1" ht="27" customHeight="1" thickBot="1">
      <c r="A115" s="483" t="s">
        <v>59</v>
      </c>
      <c r="B115" s="483"/>
      <c r="C115" s="20"/>
      <c r="D115" s="20"/>
      <c r="E115" s="20"/>
      <c r="F115" s="20"/>
      <c r="G115" s="20"/>
      <c r="H115" s="21"/>
      <c r="I115" s="22"/>
      <c r="J115" s="5"/>
      <c r="K115" s="5"/>
      <c r="L115" s="5"/>
      <c r="M115" s="20"/>
      <c r="N115" s="5"/>
    </row>
    <row r="116" spans="1:14" s="3" customFormat="1" ht="21" thickBot="1">
      <c r="A116" s="489" t="s">
        <v>37</v>
      </c>
      <c r="B116" s="490"/>
      <c r="C116" s="499"/>
      <c r="D116" s="481" t="s">
        <v>45</v>
      </c>
      <c r="E116" s="482"/>
      <c r="F116" s="20"/>
      <c r="G116" s="20"/>
      <c r="H116" s="21"/>
      <c r="I116" s="22"/>
      <c r="J116" s="5"/>
      <c r="K116" s="5"/>
      <c r="L116" s="5"/>
      <c r="M116" s="20"/>
      <c r="N116" s="5"/>
    </row>
    <row r="117" spans="1:13" s="6" customFormat="1" ht="19.5" customHeight="1" thickBot="1">
      <c r="A117" s="467" t="s">
        <v>0</v>
      </c>
      <c r="B117" s="470" t="s">
        <v>1</v>
      </c>
      <c r="C117" s="467" t="s">
        <v>48</v>
      </c>
      <c r="D117" s="473" t="s">
        <v>29</v>
      </c>
      <c r="E117" s="473"/>
      <c r="F117" s="473"/>
      <c r="G117" s="474"/>
      <c r="H117" s="486" t="s">
        <v>35</v>
      </c>
      <c r="I117" s="467" t="s">
        <v>36</v>
      </c>
      <c r="J117" s="467" t="s">
        <v>28</v>
      </c>
      <c r="L117" s="478" t="s">
        <v>41</v>
      </c>
      <c r="M117" s="467" t="s">
        <v>58</v>
      </c>
    </row>
    <row r="118" spans="1:13" s="6" customFormat="1" ht="30" customHeight="1" thickBot="1">
      <c r="A118" s="468"/>
      <c r="B118" s="471"/>
      <c r="C118" s="468"/>
      <c r="D118" s="473" t="s">
        <v>30</v>
      </c>
      <c r="E118" s="474"/>
      <c r="F118" s="475" t="s">
        <v>31</v>
      </c>
      <c r="G118" s="474"/>
      <c r="H118" s="487"/>
      <c r="I118" s="468"/>
      <c r="J118" s="468"/>
      <c r="L118" s="479"/>
      <c r="M118" s="468"/>
    </row>
    <row r="119" spans="1:13" s="6" customFormat="1" ht="19.5" customHeight="1" thickBot="1">
      <c r="A119" s="469"/>
      <c r="B119" s="472"/>
      <c r="C119" s="469"/>
      <c r="D119" s="14" t="s">
        <v>33</v>
      </c>
      <c r="E119" s="13" t="s">
        <v>34</v>
      </c>
      <c r="F119" s="7" t="s">
        <v>33</v>
      </c>
      <c r="G119" s="7" t="s">
        <v>34</v>
      </c>
      <c r="H119" s="487"/>
      <c r="I119" s="468"/>
      <c r="J119" s="468"/>
      <c r="L119" s="480"/>
      <c r="M119" s="468"/>
    </row>
    <row r="120" spans="1:13" s="15" customFormat="1" ht="15" customHeight="1" thickBot="1">
      <c r="A120" s="376">
        <v>1</v>
      </c>
      <c r="B120" s="274" t="s">
        <v>3</v>
      </c>
      <c r="C120" s="65">
        <f>'[5]Табл 1000'!$C121</f>
        <v>26</v>
      </c>
      <c r="D120" s="153">
        <v>16</v>
      </c>
      <c r="E120" s="45">
        <f aca="true" t="shared" si="12" ref="E120:E149">D120/J120*100</f>
        <v>61.53846153846154</v>
      </c>
      <c r="F120" s="114">
        <v>17</v>
      </c>
      <c r="G120" s="46">
        <f aca="true" t="shared" si="13" ref="G120:G149">F120/J120*100</f>
        <v>65.38461538461539</v>
      </c>
      <c r="H120" s="335">
        <v>1</v>
      </c>
      <c r="I120" s="165">
        <v>8</v>
      </c>
      <c r="J120" s="86">
        <f aca="true" t="shared" si="14" ref="J120:J145">F120+H120+I120</f>
        <v>26</v>
      </c>
      <c r="L120" s="319" t="b">
        <f aca="true" t="shared" si="15" ref="L120:L149">EXACT(H120,M120)</f>
        <v>1</v>
      </c>
      <c r="M120" s="320">
        <f>'Табл.2 н.в.'!I111</f>
        <v>1</v>
      </c>
    </row>
    <row r="121" spans="1:13" s="28" customFormat="1" ht="15" customHeight="1" thickBot="1">
      <c r="A121" s="377">
        <v>2</v>
      </c>
      <c r="B121" s="275" t="s">
        <v>4</v>
      </c>
      <c r="C121" s="65">
        <f>'[5]Табл 1000'!$C122</f>
        <v>45</v>
      </c>
      <c r="D121" s="74">
        <v>22</v>
      </c>
      <c r="E121" s="45">
        <f t="shared" si="12"/>
        <v>48.888888888888886</v>
      </c>
      <c r="F121" s="115">
        <v>28</v>
      </c>
      <c r="G121" s="46">
        <f t="shared" si="13"/>
        <v>62.22222222222222</v>
      </c>
      <c r="H121" s="336">
        <v>5</v>
      </c>
      <c r="I121" s="173">
        <v>12</v>
      </c>
      <c r="J121" s="86">
        <f t="shared" si="14"/>
        <v>45</v>
      </c>
      <c r="L121" s="319" t="b">
        <f t="shared" si="15"/>
        <v>1</v>
      </c>
      <c r="M121" s="320">
        <f>'Табл.2 н.в.'!I112</f>
        <v>5</v>
      </c>
    </row>
    <row r="122" spans="1:13" s="15" customFormat="1" ht="15" customHeight="1" thickBot="1">
      <c r="A122" s="377">
        <v>3</v>
      </c>
      <c r="B122" s="274" t="s">
        <v>5</v>
      </c>
      <c r="C122" s="65">
        <f>'[5]Табл 1000'!$C123</f>
        <v>116</v>
      </c>
      <c r="D122" s="67">
        <v>51</v>
      </c>
      <c r="E122" s="45">
        <f t="shared" si="12"/>
        <v>43.96551724137931</v>
      </c>
      <c r="F122" s="114">
        <v>56</v>
      </c>
      <c r="G122" s="46">
        <f t="shared" si="13"/>
        <v>48.275862068965516</v>
      </c>
      <c r="H122" s="335">
        <v>6</v>
      </c>
      <c r="I122" s="165">
        <v>54</v>
      </c>
      <c r="J122" s="86">
        <f t="shared" si="14"/>
        <v>116</v>
      </c>
      <c r="L122" s="319" t="b">
        <f t="shared" si="15"/>
        <v>1</v>
      </c>
      <c r="M122" s="320">
        <f>'Табл.2 н.в.'!I113</f>
        <v>6</v>
      </c>
    </row>
    <row r="123" spans="1:13" s="15" customFormat="1" ht="15" customHeight="1" thickBot="1">
      <c r="A123" s="377">
        <v>4</v>
      </c>
      <c r="B123" s="274" t="s">
        <v>6</v>
      </c>
      <c r="C123" s="65">
        <f>'[5]Табл 1000'!$C124</f>
        <v>16</v>
      </c>
      <c r="D123" s="67">
        <v>7</v>
      </c>
      <c r="E123" s="45">
        <f t="shared" si="12"/>
        <v>43.75</v>
      </c>
      <c r="F123" s="114">
        <v>7</v>
      </c>
      <c r="G123" s="46">
        <f t="shared" si="13"/>
        <v>43.75</v>
      </c>
      <c r="H123" s="335">
        <v>5</v>
      </c>
      <c r="I123" s="165">
        <v>4</v>
      </c>
      <c r="J123" s="86">
        <f t="shared" si="14"/>
        <v>16</v>
      </c>
      <c r="L123" s="319" t="b">
        <f t="shared" si="15"/>
        <v>1</v>
      </c>
      <c r="M123" s="320">
        <f>'Табл.2 н.в.'!I114</f>
        <v>5</v>
      </c>
    </row>
    <row r="124" spans="1:13" s="28" customFormat="1" ht="15" customHeight="1" thickBot="1">
      <c r="A124" s="377">
        <v>5</v>
      </c>
      <c r="B124" s="275" t="s">
        <v>7</v>
      </c>
      <c r="C124" s="65">
        <f>'[5]Табл 1000'!$C125</f>
        <v>38</v>
      </c>
      <c r="D124" s="74">
        <v>20</v>
      </c>
      <c r="E124" s="45">
        <f t="shared" si="12"/>
        <v>52.63157894736842</v>
      </c>
      <c r="F124" s="115">
        <v>21</v>
      </c>
      <c r="G124" s="46">
        <f t="shared" si="13"/>
        <v>55.26315789473685</v>
      </c>
      <c r="H124" s="336">
        <v>4</v>
      </c>
      <c r="I124" s="173">
        <v>13</v>
      </c>
      <c r="J124" s="86">
        <f t="shared" si="14"/>
        <v>38</v>
      </c>
      <c r="L124" s="319" t="b">
        <f t="shared" si="15"/>
        <v>1</v>
      </c>
      <c r="M124" s="320">
        <f>'Табл.2 н.в.'!I115</f>
        <v>4</v>
      </c>
    </row>
    <row r="125" spans="1:13" s="28" customFormat="1" ht="15" customHeight="1" thickBot="1">
      <c r="A125" s="377">
        <v>6</v>
      </c>
      <c r="B125" s="275" t="s">
        <v>8</v>
      </c>
      <c r="C125" s="65">
        <f>'[5]Табл 1000'!$C126</f>
        <v>48</v>
      </c>
      <c r="D125" s="74">
        <v>29</v>
      </c>
      <c r="E125" s="45">
        <f t="shared" si="12"/>
        <v>60.416666666666664</v>
      </c>
      <c r="F125" s="115">
        <v>29</v>
      </c>
      <c r="G125" s="46">
        <f t="shared" si="13"/>
        <v>60.416666666666664</v>
      </c>
      <c r="H125" s="336">
        <v>8</v>
      </c>
      <c r="I125" s="173">
        <v>11</v>
      </c>
      <c r="J125" s="86">
        <f t="shared" si="14"/>
        <v>48</v>
      </c>
      <c r="L125" s="319" t="b">
        <f t="shared" si="15"/>
        <v>1</v>
      </c>
      <c r="M125" s="320">
        <f>'Табл.2 н.в.'!I116</f>
        <v>8</v>
      </c>
    </row>
    <row r="126" spans="1:13" s="15" customFormat="1" ht="15" customHeight="1" thickBot="1">
      <c r="A126" s="377">
        <v>7</v>
      </c>
      <c r="B126" s="274" t="s">
        <v>9</v>
      </c>
      <c r="C126" s="65">
        <f>'[5]Табл 1000'!$C127</f>
        <v>28</v>
      </c>
      <c r="D126" s="67">
        <v>6</v>
      </c>
      <c r="E126" s="45">
        <f t="shared" si="12"/>
        <v>21.428571428571427</v>
      </c>
      <c r="F126" s="114">
        <v>10</v>
      </c>
      <c r="G126" s="46">
        <f t="shared" si="13"/>
        <v>35.714285714285715</v>
      </c>
      <c r="H126" s="335">
        <v>1</v>
      </c>
      <c r="I126" s="165">
        <v>17</v>
      </c>
      <c r="J126" s="86">
        <f t="shared" si="14"/>
        <v>28</v>
      </c>
      <c r="L126" s="319" t="b">
        <f t="shared" si="15"/>
        <v>1</v>
      </c>
      <c r="M126" s="320">
        <f>'Табл.2 н.в.'!I117</f>
        <v>1</v>
      </c>
    </row>
    <row r="127" spans="1:13" s="15" customFormat="1" ht="15" customHeight="1" thickBot="1">
      <c r="A127" s="377">
        <v>8</v>
      </c>
      <c r="B127" s="274" t="s">
        <v>10</v>
      </c>
      <c r="C127" s="65">
        <f>'[5]Табл 1000'!$C128</f>
        <v>28</v>
      </c>
      <c r="D127" s="67">
        <v>16</v>
      </c>
      <c r="E127" s="45">
        <f t="shared" si="12"/>
        <v>57.14285714285714</v>
      </c>
      <c r="F127" s="114">
        <v>17</v>
      </c>
      <c r="G127" s="46">
        <f t="shared" si="13"/>
        <v>60.71428571428571</v>
      </c>
      <c r="H127" s="335">
        <v>4</v>
      </c>
      <c r="I127" s="165">
        <v>7</v>
      </c>
      <c r="J127" s="86">
        <f t="shared" si="14"/>
        <v>28</v>
      </c>
      <c r="L127" s="319" t="b">
        <f t="shared" si="15"/>
        <v>1</v>
      </c>
      <c r="M127" s="320">
        <f>'Табл.2 н.в.'!I118</f>
        <v>4</v>
      </c>
    </row>
    <row r="128" spans="1:13" s="15" customFormat="1" ht="15" customHeight="1" thickBot="1">
      <c r="A128" s="377">
        <v>9</v>
      </c>
      <c r="B128" s="274" t="s">
        <v>11</v>
      </c>
      <c r="C128" s="65">
        <f>'[5]Табл 1000'!$C129</f>
        <v>56</v>
      </c>
      <c r="D128" s="67">
        <v>24</v>
      </c>
      <c r="E128" s="45">
        <f t="shared" si="12"/>
        <v>42.857142857142854</v>
      </c>
      <c r="F128" s="114">
        <v>38</v>
      </c>
      <c r="G128" s="46">
        <f t="shared" si="13"/>
        <v>67.85714285714286</v>
      </c>
      <c r="H128" s="335">
        <v>12</v>
      </c>
      <c r="I128" s="165">
        <v>6</v>
      </c>
      <c r="J128" s="86">
        <f t="shared" si="14"/>
        <v>56</v>
      </c>
      <c r="L128" s="319" t="b">
        <f t="shared" si="15"/>
        <v>1</v>
      </c>
      <c r="M128" s="320">
        <f>'Табл.2 н.в.'!I119</f>
        <v>12</v>
      </c>
    </row>
    <row r="129" spans="1:13" s="15" customFormat="1" ht="15" customHeight="1" thickBot="1">
      <c r="A129" s="377">
        <v>10</v>
      </c>
      <c r="B129" s="274" t="s">
        <v>12</v>
      </c>
      <c r="C129" s="65">
        <f>'[5]Табл 1000'!$C130</f>
        <v>56</v>
      </c>
      <c r="D129" s="67">
        <v>17</v>
      </c>
      <c r="E129" s="45">
        <f t="shared" si="12"/>
        <v>30.357142857142854</v>
      </c>
      <c r="F129" s="114">
        <v>18</v>
      </c>
      <c r="G129" s="46">
        <f t="shared" si="13"/>
        <v>32.142857142857146</v>
      </c>
      <c r="H129" s="335">
        <v>26</v>
      </c>
      <c r="I129" s="165">
        <v>12</v>
      </c>
      <c r="J129" s="86">
        <f t="shared" si="14"/>
        <v>56</v>
      </c>
      <c r="L129" s="319" t="b">
        <f t="shared" si="15"/>
        <v>1</v>
      </c>
      <c r="M129" s="320">
        <f>'Табл.2 н.в.'!I120</f>
        <v>26</v>
      </c>
    </row>
    <row r="130" spans="1:13" s="28" customFormat="1" ht="15" customHeight="1" thickBot="1">
      <c r="A130" s="377">
        <v>11</v>
      </c>
      <c r="B130" s="275" t="s">
        <v>13</v>
      </c>
      <c r="C130" s="65">
        <f>'[5]Табл 1000'!$C131</f>
        <v>0</v>
      </c>
      <c r="D130" s="74">
        <v>0</v>
      </c>
      <c r="E130" s="45" t="e">
        <f t="shared" si="12"/>
        <v>#DIV/0!</v>
      </c>
      <c r="F130" s="115">
        <v>0</v>
      </c>
      <c r="G130" s="46" t="e">
        <f t="shared" si="13"/>
        <v>#DIV/0!</v>
      </c>
      <c r="H130" s="336">
        <v>0</v>
      </c>
      <c r="I130" s="173">
        <v>0</v>
      </c>
      <c r="J130" s="86">
        <f t="shared" si="14"/>
        <v>0</v>
      </c>
      <c r="L130" s="319" t="b">
        <f t="shared" si="15"/>
        <v>1</v>
      </c>
      <c r="M130" s="320">
        <f>'Табл.2 н.в.'!I121</f>
        <v>0</v>
      </c>
    </row>
    <row r="131" spans="1:13" s="15" customFormat="1" ht="15" customHeight="1" thickBot="1">
      <c r="A131" s="377">
        <v>12</v>
      </c>
      <c r="B131" s="274" t="s">
        <v>14</v>
      </c>
      <c r="C131" s="65">
        <f>'[5]Табл 1000'!$C132</f>
        <v>61</v>
      </c>
      <c r="D131" s="67">
        <v>31</v>
      </c>
      <c r="E131" s="45">
        <f t="shared" si="12"/>
        <v>50.81967213114754</v>
      </c>
      <c r="F131" s="114">
        <v>38</v>
      </c>
      <c r="G131" s="46">
        <f t="shared" si="13"/>
        <v>62.295081967213115</v>
      </c>
      <c r="H131" s="335">
        <v>10</v>
      </c>
      <c r="I131" s="165">
        <v>13</v>
      </c>
      <c r="J131" s="86">
        <f t="shared" si="14"/>
        <v>61</v>
      </c>
      <c r="L131" s="319" t="b">
        <f t="shared" si="15"/>
        <v>1</v>
      </c>
      <c r="M131" s="320">
        <f>'Табл.2 н.в.'!I122</f>
        <v>10</v>
      </c>
    </row>
    <row r="132" spans="1:13" s="28" customFormat="1" ht="15" customHeight="1" thickBot="1">
      <c r="A132" s="377">
        <v>13</v>
      </c>
      <c r="B132" s="275" t="s">
        <v>15</v>
      </c>
      <c r="C132" s="65">
        <f>'[5]Табл 1000'!$C133</f>
        <v>43</v>
      </c>
      <c r="D132" s="67">
        <v>15</v>
      </c>
      <c r="E132" s="45">
        <f t="shared" si="12"/>
        <v>34.883720930232556</v>
      </c>
      <c r="F132" s="114">
        <v>21</v>
      </c>
      <c r="G132" s="46">
        <f t="shared" si="13"/>
        <v>48.837209302325576</v>
      </c>
      <c r="H132" s="335">
        <v>3</v>
      </c>
      <c r="I132" s="165">
        <v>19</v>
      </c>
      <c r="J132" s="86">
        <f t="shared" si="14"/>
        <v>43</v>
      </c>
      <c r="L132" s="319" t="b">
        <f t="shared" si="15"/>
        <v>1</v>
      </c>
      <c r="M132" s="320">
        <f>'Табл.2 н.в.'!I123</f>
        <v>3</v>
      </c>
    </row>
    <row r="133" spans="1:13" s="15" customFormat="1" ht="15" customHeight="1" thickBot="1">
      <c r="A133" s="377">
        <v>14</v>
      </c>
      <c r="B133" s="274" t="s">
        <v>16</v>
      </c>
      <c r="C133" s="65">
        <f>'[5]Табл 1000'!$C134</f>
        <v>119</v>
      </c>
      <c r="D133" s="67">
        <v>61</v>
      </c>
      <c r="E133" s="45">
        <f t="shared" si="12"/>
        <v>51.26050420168067</v>
      </c>
      <c r="F133" s="114">
        <v>68</v>
      </c>
      <c r="G133" s="46">
        <f t="shared" si="13"/>
        <v>57.14285714285714</v>
      </c>
      <c r="H133" s="335">
        <v>9</v>
      </c>
      <c r="I133" s="165">
        <v>42</v>
      </c>
      <c r="J133" s="86">
        <f t="shared" si="14"/>
        <v>119</v>
      </c>
      <c r="L133" s="319" t="b">
        <f t="shared" si="15"/>
        <v>1</v>
      </c>
      <c r="M133" s="320">
        <f>'Табл.2 н.в.'!I124</f>
        <v>9</v>
      </c>
    </row>
    <row r="134" spans="1:13" s="15" customFormat="1" ht="15" customHeight="1" thickBot="1">
      <c r="A134" s="377">
        <v>15</v>
      </c>
      <c r="B134" s="274" t="s">
        <v>17</v>
      </c>
      <c r="C134" s="65">
        <f>'[5]Табл 1000'!$C135</f>
        <v>26</v>
      </c>
      <c r="D134" s="67">
        <v>12</v>
      </c>
      <c r="E134" s="45">
        <f t="shared" si="12"/>
        <v>46.15384615384615</v>
      </c>
      <c r="F134" s="114">
        <v>12</v>
      </c>
      <c r="G134" s="46">
        <f t="shared" si="13"/>
        <v>46.15384615384615</v>
      </c>
      <c r="H134" s="335">
        <v>2</v>
      </c>
      <c r="I134" s="165">
        <v>12</v>
      </c>
      <c r="J134" s="86">
        <f t="shared" si="14"/>
        <v>26</v>
      </c>
      <c r="L134" s="319" t="b">
        <f t="shared" si="15"/>
        <v>1</v>
      </c>
      <c r="M134" s="320">
        <f>'Табл.2 н.в.'!I125</f>
        <v>2</v>
      </c>
    </row>
    <row r="135" spans="1:13" s="15" customFormat="1" ht="15" customHeight="1" thickBot="1">
      <c r="A135" s="377">
        <v>16</v>
      </c>
      <c r="B135" s="274" t="s">
        <v>18</v>
      </c>
      <c r="C135" s="65">
        <f>'[5]Табл 1000'!$C136</f>
        <v>13</v>
      </c>
      <c r="D135" s="67">
        <v>4</v>
      </c>
      <c r="E135" s="45">
        <f t="shared" si="12"/>
        <v>30.76923076923077</v>
      </c>
      <c r="F135" s="114">
        <v>9</v>
      </c>
      <c r="G135" s="46">
        <f t="shared" si="13"/>
        <v>69.23076923076923</v>
      </c>
      <c r="H135" s="335">
        <v>0</v>
      </c>
      <c r="I135" s="165">
        <v>4</v>
      </c>
      <c r="J135" s="86">
        <f t="shared" si="14"/>
        <v>13</v>
      </c>
      <c r="L135" s="319" t="b">
        <f t="shared" si="15"/>
        <v>1</v>
      </c>
      <c r="M135" s="320">
        <f>'Табл.2 н.в.'!I126</f>
        <v>0</v>
      </c>
    </row>
    <row r="136" spans="1:13" s="28" customFormat="1" ht="15" customHeight="1" thickBot="1">
      <c r="A136" s="377">
        <v>17</v>
      </c>
      <c r="B136" s="275" t="s">
        <v>19</v>
      </c>
      <c r="C136" s="65">
        <f>'[5]Табл 1000'!$C137</f>
        <v>43</v>
      </c>
      <c r="D136" s="74">
        <v>11</v>
      </c>
      <c r="E136" s="45">
        <f t="shared" si="12"/>
        <v>25.581395348837212</v>
      </c>
      <c r="F136" s="115">
        <v>17</v>
      </c>
      <c r="G136" s="46">
        <f t="shared" si="13"/>
        <v>39.53488372093023</v>
      </c>
      <c r="H136" s="336">
        <v>12</v>
      </c>
      <c r="I136" s="173">
        <v>14</v>
      </c>
      <c r="J136" s="86">
        <f t="shared" si="14"/>
        <v>43</v>
      </c>
      <c r="L136" s="319" t="b">
        <f t="shared" si="15"/>
        <v>1</v>
      </c>
      <c r="M136" s="320">
        <f>'Табл.2 н.в.'!I127</f>
        <v>12</v>
      </c>
    </row>
    <row r="137" spans="1:13" s="15" customFormat="1" ht="15" customHeight="1" thickBot="1">
      <c r="A137" s="377">
        <v>18</v>
      </c>
      <c r="B137" s="274" t="s">
        <v>20</v>
      </c>
      <c r="C137" s="65">
        <f>'[5]Табл 1000'!$C138</f>
        <v>17</v>
      </c>
      <c r="D137" s="67">
        <v>10</v>
      </c>
      <c r="E137" s="45">
        <f t="shared" si="12"/>
        <v>58.82352941176471</v>
      </c>
      <c r="F137" s="114">
        <v>13</v>
      </c>
      <c r="G137" s="46">
        <f t="shared" si="13"/>
        <v>76.47058823529412</v>
      </c>
      <c r="H137" s="335">
        <v>1</v>
      </c>
      <c r="I137" s="165">
        <v>3</v>
      </c>
      <c r="J137" s="86">
        <f t="shared" si="14"/>
        <v>17</v>
      </c>
      <c r="L137" s="319" t="b">
        <f t="shared" si="15"/>
        <v>1</v>
      </c>
      <c r="M137" s="320">
        <f>'Табл.2 н.в.'!I128</f>
        <v>1</v>
      </c>
    </row>
    <row r="138" spans="1:13" s="28" customFormat="1" ht="15" customHeight="1" thickBot="1">
      <c r="A138" s="377">
        <v>19</v>
      </c>
      <c r="B138" s="275" t="s">
        <v>21</v>
      </c>
      <c r="C138" s="65">
        <f>'[5]Табл 1000'!$C139</f>
        <v>41</v>
      </c>
      <c r="D138" s="74">
        <v>22</v>
      </c>
      <c r="E138" s="45">
        <f t="shared" si="12"/>
        <v>53.65853658536586</v>
      </c>
      <c r="F138" s="115">
        <v>25</v>
      </c>
      <c r="G138" s="46">
        <f t="shared" si="13"/>
        <v>60.97560975609756</v>
      </c>
      <c r="H138" s="336">
        <v>3</v>
      </c>
      <c r="I138" s="173">
        <v>13</v>
      </c>
      <c r="J138" s="86">
        <f t="shared" si="14"/>
        <v>41</v>
      </c>
      <c r="L138" s="319" t="b">
        <f t="shared" si="15"/>
        <v>1</v>
      </c>
      <c r="M138" s="320">
        <f>'Табл.2 н.в.'!I129</f>
        <v>3</v>
      </c>
    </row>
    <row r="139" spans="1:13" s="15" customFormat="1" ht="15" customHeight="1" thickBot="1">
      <c r="A139" s="377">
        <v>20</v>
      </c>
      <c r="B139" s="274" t="s">
        <v>22</v>
      </c>
      <c r="C139" s="65">
        <f>'[5]Табл 1000'!$C140</f>
        <v>12</v>
      </c>
      <c r="D139" s="74">
        <v>5</v>
      </c>
      <c r="E139" s="45">
        <f t="shared" si="12"/>
        <v>41.66666666666667</v>
      </c>
      <c r="F139" s="115">
        <v>5</v>
      </c>
      <c r="G139" s="46">
        <f t="shared" si="13"/>
        <v>41.66666666666667</v>
      </c>
      <c r="H139" s="336">
        <v>4</v>
      </c>
      <c r="I139" s="173">
        <v>3</v>
      </c>
      <c r="J139" s="86">
        <f t="shared" si="14"/>
        <v>12</v>
      </c>
      <c r="L139" s="319" t="b">
        <f t="shared" si="15"/>
        <v>1</v>
      </c>
      <c r="M139" s="320">
        <f>'Табл.2 н.в.'!I130</f>
        <v>4</v>
      </c>
    </row>
    <row r="140" spans="1:13" s="15" customFormat="1" ht="15" customHeight="1" thickBot="1">
      <c r="A140" s="377">
        <v>21</v>
      </c>
      <c r="B140" s="274" t="s">
        <v>23</v>
      </c>
      <c r="C140" s="65">
        <f>'[5]Табл 1000'!$C141</f>
        <v>23</v>
      </c>
      <c r="D140" s="67">
        <v>12</v>
      </c>
      <c r="E140" s="45">
        <f t="shared" si="12"/>
        <v>52.17391304347826</v>
      </c>
      <c r="F140" s="114">
        <v>16</v>
      </c>
      <c r="G140" s="46">
        <f t="shared" si="13"/>
        <v>69.56521739130434</v>
      </c>
      <c r="H140" s="335">
        <v>4</v>
      </c>
      <c r="I140" s="165">
        <v>3</v>
      </c>
      <c r="J140" s="86">
        <f t="shared" si="14"/>
        <v>23</v>
      </c>
      <c r="L140" s="319" t="b">
        <f t="shared" si="15"/>
        <v>1</v>
      </c>
      <c r="M140" s="320">
        <f>'Табл.2 н.в.'!I131</f>
        <v>4</v>
      </c>
    </row>
    <row r="141" spans="1:13" s="15" customFormat="1" ht="15" customHeight="1" thickBot="1">
      <c r="A141" s="377">
        <v>22</v>
      </c>
      <c r="B141" s="274" t="s">
        <v>24</v>
      </c>
      <c r="C141" s="65">
        <f>'[5]Табл 1000'!$C142</f>
        <v>39</v>
      </c>
      <c r="D141" s="67">
        <v>21</v>
      </c>
      <c r="E141" s="45">
        <f t="shared" si="12"/>
        <v>53.84615384615385</v>
      </c>
      <c r="F141" s="114">
        <v>24</v>
      </c>
      <c r="G141" s="46">
        <f t="shared" si="13"/>
        <v>61.53846153846154</v>
      </c>
      <c r="H141" s="414">
        <v>11</v>
      </c>
      <c r="I141" s="415">
        <v>4</v>
      </c>
      <c r="J141" s="86">
        <f t="shared" si="14"/>
        <v>39</v>
      </c>
      <c r="L141" s="319" t="b">
        <f t="shared" si="15"/>
        <v>1</v>
      </c>
      <c r="M141" s="320">
        <f>'Табл.2 н.в.'!I132</f>
        <v>11</v>
      </c>
    </row>
    <row r="142" spans="1:13" s="15" customFormat="1" ht="15" customHeight="1" thickBot="1">
      <c r="A142" s="377">
        <v>23</v>
      </c>
      <c r="B142" s="274" t="s">
        <v>25</v>
      </c>
      <c r="C142" s="65">
        <f>'[5]Табл 1000'!$C143</f>
        <v>41</v>
      </c>
      <c r="D142" s="67">
        <v>27</v>
      </c>
      <c r="E142" s="45">
        <f t="shared" si="12"/>
        <v>65.85365853658537</v>
      </c>
      <c r="F142" s="114">
        <v>29</v>
      </c>
      <c r="G142" s="46">
        <f t="shared" si="13"/>
        <v>70.73170731707317</v>
      </c>
      <c r="H142" s="335">
        <v>3</v>
      </c>
      <c r="I142" s="165">
        <v>9</v>
      </c>
      <c r="J142" s="86">
        <f t="shared" si="14"/>
        <v>41</v>
      </c>
      <c r="L142" s="319" t="b">
        <f t="shared" si="15"/>
        <v>1</v>
      </c>
      <c r="M142" s="320">
        <f>'Табл.2 н.в.'!I133</f>
        <v>3</v>
      </c>
    </row>
    <row r="143" spans="1:13" s="15" customFormat="1" ht="15" customHeight="1" thickBot="1">
      <c r="A143" s="377">
        <v>24</v>
      </c>
      <c r="B143" s="274" t="s">
        <v>26</v>
      </c>
      <c r="C143" s="65">
        <f>'[5]Табл 1000'!$C144</f>
        <v>21</v>
      </c>
      <c r="D143" s="67">
        <v>10</v>
      </c>
      <c r="E143" s="45">
        <f t="shared" si="12"/>
        <v>47.61904761904761</v>
      </c>
      <c r="F143" s="114">
        <v>10</v>
      </c>
      <c r="G143" s="46">
        <f t="shared" si="13"/>
        <v>47.61904761904761</v>
      </c>
      <c r="H143" s="335">
        <v>4</v>
      </c>
      <c r="I143" s="165">
        <v>7</v>
      </c>
      <c r="J143" s="86">
        <f t="shared" si="14"/>
        <v>21</v>
      </c>
      <c r="L143" s="319" t="b">
        <f t="shared" si="15"/>
        <v>1</v>
      </c>
      <c r="M143" s="320">
        <f>'Табл.2 н.в.'!I134</f>
        <v>4</v>
      </c>
    </row>
    <row r="144" spans="1:13" s="28" customFormat="1" ht="15" customHeight="1" thickBot="1">
      <c r="A144" s="377">
        <v>25</v>
      </c>
      <c r="B144" s="275" t="s">
        <v>27</v>
      </c>
      <c r="C144" s="65">
        <f>'[5]Табл 1000'!$C145</f>
        <v>91</v>
      </c>
      <c r="D144" s="74">
        <v>45</v>
      </c>
      <c r="E144" s="45">
        <f t="shared" si="12"/>
        <v>49.45054945054945</v>
      </c>
      <c r="F144" s="115">
        <v>57</v>
      </c>
      <c r="G144" s="46">
        <f t="shared" si="13"/>
        <v>62.637362637362635</v>
      </c>
      <c r="H144" s="336">
        <v>6</v>
      </c>
      <c r="I144" s="173">
        <v>28</v>
      </c>
      <c r="J144" s="86">
        <f t="shared" si="14"/>
        <v>91</v>
      </c>
      <c r="L144" s="319" t="b">
        <f t="shared" si="15"/>
        <v>1</v>
      </c>
      <c r="M144" s="320">
        <f>'Табл.2 н.в.'!I135</f>
        <v>6</v>
      </c>
    </row>
    <row r="145" spans="1:13" s="28" customFormat="1" ht="15" customHeight="1" thickBot="1">
      <c r="A145" s="377">
        <v>26</v>
      </c>
      <c r="B145" s="276" t="s">
        <v>65</v>
      </c>
      <c r="C145" s="65">
        <f>'[5]Табл 1000'!$C146</f>
        <v>16</v>
      </c>
      <c r="D145" s="205">
        <v>10</v>
      </c>
      <c r="E145" s="45">
        <f t="shared" si="12"/>
        <v>62.5</v>
      </c>
      <c r="F145" s="205">
        <v>10</v>
      </c>
      <c r="G145" s="46">
        <f t="shared" si="13"/>
        <v>62.5</v>
      </c>
      <c r="H145" s="336">
        <v>5</v>
      </c>
      <c r="I145" s="173">
        <v>1</v>
      </c>
      <c r="J145" s="86">
        <f t="shared" si="14"/>
        <v>16</v>
      </c>
      <c r="L145" s="319" t="b">
        <f t="shared" si="15"/>
        <v>1</v>
      </c>
      <c r="M145" s="320">
        <f>'Табл.2 н.в.'!I136</f>
        <v>5</v>
      </c>
    </row>
    <row r="146" spans="1:15" s="28" customFormat="1" ht="15" customHeight="1" thickBot="1">
      <c r="A146" s="377">
        <v>27</v>
      </c>
      <c r="B146" s="448" t="s">
        <v>67</v>
      </c>
      <c r="C146" s="65">
        <f>'[5]Табл 1000'!$C147</f>
        <v>0</v>
      </c>
      <c r="D146" s="205">
        <v>0</v>
      </c>
      <c r="E146" s="45" t="e">
        <f>D146/J146*100</f>
        <v>#DIV/0!</v>
      </c>
      <c r="F146" s="205">
        <v>0</v>
      </c>
      <c r="G146" s="46" t="e">
        <f>F146/J146*100</f>
        <v>#DIV/0!</v>
      </c>
      <c r="H146" s="336">
        <v>0</v>
      </c>
      <c r="I146" s="173">
        <v>0</v>
      </c>
      <c r="J146" s="86">
        <f>F146+H146+I146</f>
        <v>0</v>
      </c>
      <c r="L146" s="319" t="b">
        <f>EXACT(H146,M146)</f>
        <v>1</v>
      </c>
      <c r="M146" s="320">
        <f>'Табл.2 н.в.'!I137</f>
        <v>0</v>
      </c>
      <c r="O146" s="465"/>
    </row>
    <row r="147" spans="1:13" s="28" customFormat="1" ht="15" customHeight="1" thickBot="1">
      <c r="A147" s="377">
        <v>28</v>
      </c>
      <c r="B147" s="448" t="s">
        <v>68</v>
      </c>
      <c r="C147" s="65">
        <f>'[5]Табл 1000'!$C148</f>
        <v>0</v>
      </c>
      <c r="D147" s="205">
        <v>0</v>
      </c>
      <c r="E147" s="45" t="e">
        <f>D147/J147*100</f>
        <v>#DIV/0!</v>
      </c>
      <c r="F147" s="205">
        <v>0</v>
      </c>
      <c r="G147" s="46" t="e">
        <f>F147/J147*100</f>
        <v>#DIV/0!</v>
      </c>
      <c r="H147" s="336">
        <v>0</v>
      </c>
      <c r="I147" s="173">
        <v>0</v>
      </c>
      <c r="J147" s="86">
        <f>F147+H147+I147</f>
        <v>0</v>
      </c>
      <c r="L147" s="319" t="b">
        <f>EXACT(H147,M147)</f>
        <v>1</v>
      </c>
      <c r="M147" s="320">
        <f>'Табл.2 н.в.'!I138</f>
        <v>0</v>
      </c>
    </row>
    <row r="148" spans="1:13" s="28" customFormat="1" ht="15" customHeight="1" thickBot="1">
      <c r="A148" s="377">
        <v>29</v>
      </c>
      <c r="B148" s="333" t="s">
        <v>66</v>
      </c>
      <c r="C148" s="65">
        <f>'[5]Табл 1000'!$C149</f>
        <v>0</v>
      </c>
      <c r="D148" s="205">
        <v>0</v>
      </c>
      <c r="E148" s="45" t="e">
        <f>D148/J148*100</f>
        <v>#DIV/0!</v>
      </c>
      <c r="F148" s="114">
        <v>0</v>
      </c>
      <c r="G148" s="46" t="e">
        <f>F148/J148*100</f>
        <v>#DIV/0!</v>
      </c>
      <c r="H148" s="336">
        <v>0</v>
      </c>
      <c r="I148" s="173">
        <v>0</v>
      </c>
      <c r="J148" s="86">
        <f>F148+H148+I148</f>
        <v>0</v>
      </c>
      <c r="L148" s="319" t="b">
        <f>EXACT(H148,M148)</f>
        <v>1</v>
      </c>
      <c r="M148" s="320">
        <f>'Табл.2 н.в.'!I139</f>
        <v>0</v>
      </c>
    </row>
    <row r="149" spans="1:136" s="1" customFormat="1" ht="20.25" customHeight="1" thickBot="1">
      <c r="A149" s="492" t="s">
        <v>2</v>
      </c>
      <c r="B149" s="493"/>
      <c r="C149" s="151">
        <f>SUM(C120:C148)</f>
        <v>1063</v>
      </c>
      <c r="D149" s="151">
        <f>SUM(D120:D148)</f>
        <v>504</v>
      </c>
      <c r="E149" s="158">
        <f t="shared" si="12"/>
        <v>47.412982126058324</v>
      </c>
      <c r="F149" s="155">
        <f>SUM(F120:F148)</f>
        <v>595</v>
      </c>
      <c r="G149" s="159">
        <f t="shared" si="13"/>
        <v>55.97365945437441</v>
      </c>
      <c r="H149" s="156">
        <f>SUM(H120:H148)</f>
        <v>149</v>
      </c>
      <c r="I149" s="156">
        <f>SUM(I120:I148)</f>
        <v>319</v>
      </c>
      <c r="J149" s="157">
        <f>SUM(J120:J148)</f>
        <v>1063</v>
      </c>
      <c r="K149" s="127">
        <f>F149+H149+I149</f>
        <v>1063</v>
      </c>
      <c r="L149" s="321" t="b">
        <f t="shared" si="15"/>
        <v>1</v>
      </c>
      <c r="M149" s="322">
        <f>'Табл.2 н.в.'!I140</f>
        <v>149</v>
      </c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</row>
    <row r="152" spans="1:10" ht="35.25" customHeight="1">
      <c r="A152" s="488" t="s">
        <v>61</v>
      </c>
      <c r="B152" s="488"/>
      <c r="C152" s="488"/>
      <c r="D152" s="488"/>
      <c r="E152" s="488"/>
      <c r="F152" s="488"/>
      <c r="G152" s="488"/>
      <c r="H152" s="488"/>
      <c r="I152" s="488"/>
      <c r="J152" s="488"/>
    </row>
    <row r="153" spans="1:14" s="3" customFormat="1" ht="24.75" customHeight="1" thickBot="1">
      <c r="A153" s="483" t="s">
        <v>59</v>
      </c>
      <c r="B153" s="483"/>
      <c r="C153" s="20"/>
      <c r="D153" s="20"/>
      <c r="E153" s="20"/>
      <c r="F153" s="20"/>
      <c r="G153" s="20"/>
      <c r="H153" s="21"/>
      <c r="I153" s="22"/>
      <c r="J153" s="5"/>
      <c r="K153" s="5"/>
      <c r="L153" s="5"/>
      <c r="M153" s="20"/>
      <c r="N153" s="5"/>
    </row>
    <row r="154" spans="1:14" s="3" customFormat="1" ht="21" thickBot="1">
      <c r="A154" s="489" t="s">
        <v>37</v>
      </c>
      <c r="B154" s="490"/>
      <c r="C154" s="491"/>
      <c r="D154" s="365" t="s">
        <v>73</v>
      </c>
      <c r="E154" s="364"/>
      <c r="F154" s="20"/>
      <c r="G154" s="20"/>
      <c r="H154" s="21"/>
      <c r="I154" s="22"/>
      <c r="J154" s="5"/>
      <c r="K154" s="5"/>
      <c r="L154" s="5"/>
      <c r="M154" s="20"/>
      <c r="N154" s="5"/>
    </row>
    <row r="155" spans="1:13" s="6" customFormat="1" ht="19.5" customHeight="1" thickBot="1">
      <c r="A155" s="467" t="s">
        <v>0</v>
      </c>
      <c r="B155" s="470" t="s">
        <v>1</v>
      </c>
      <c r="C155" s="467" t="s">
        <v>48</v>
      </c>
      <c r="D155" s="473" t="s">
        <v>29</v>
      </c>
      <c r="E155" s="473"/>
      <c r="F155" s="473"/>
      <c r="G155" s="474"/>
      <c r="H155" s="467" t="s">
        <v>35</v>
      </c>
      <c r="I155" s="467" t="s">
        <v>36</v>
      </c>
      <c r="J155" s="467" t="s">
        <v>28</v>
      </c>
      <c r="L155" s="478" t="s">
        <v>41</v>
      </c>
      <c r="M155" s="467" t="s">
        <v>58</v>
      </c>
    </row>
    <row r="156" spans="1:13" s="6" customFormat="1" ht="30" customHeight="1" thickBot="1">
      <c r="A156" s="468"/>
      <c r="B156" s="471"/>
      <c r="C156" s="468"/>
      <c r="D156" s="475" t="s">
        <v>30</v>
      </c>
      <c r="E156" s="474"/>
      <c r="F156" s="475" t="s">
        <v>31</v>
      </c>
      <c r="G156" s="474"/>
      <c r="H156" s="484"/>
      <c r="I156" s="468"/>
      <c r="J156" s="468"/>
      <c r="L156" s="479"/>
      <c r="M156" s="468"/>
    </row>
    <row r="157" spans="1:13" s="6" customFormat="1" ht="19.5" customHeight="1" thickBot="1">
      <c r="A157" s="469"/>
      <c r="B157" s="472"/>
      <c r="C157" s="469"/>
      <c r="D157" s="7" t="s">
        <v>33</v>
      </c>
      <c r="E157" s="7" t="s">
        <v>34</v>
      </c>
      <c r="F157" s="7" t="s">
        <v>33</v>
      </c>
      <c r="G157" s="7" t="s">
        <v>34</v>
      </c>
      <c r="H157" s="485"/>
      <c r="I157" s="469"/>
      <c r="J157" s="469"/>
      <c r="L157" s="480"/>
      <c r="M157" s="468"/>
    </row>
    <row r="158" spans="1:13" ht="15" customHeight="1">
      <c r="A158" s="376">
        <v>1</v>
      </c>
      <c r="B158" s="274" t="s">
        <v>3</v>
      </c>
      <c r="C158" s="29">
        <f aca="true" t="shared" si="16" ref="C158:D187">C8+C46+C83+C120</f>
        <v>137</v>
      </c>
      <c r="D158" s="23">
        <f t="shared" si="16"/>
        <v>70</v>
      </c>
      <c r="E158" s="26">
        <f aca="true" t="shared" si="17" ref="E158:E187">D158/J158*100</f>
        <v>51.09489051094891</v>
      </c>
      <c r="F158" s="23">
        <f aca="true" t="shared" si="18" ref="F158:F187">F8+F46+F83+F120</f>
        <v>78</v>
      </c>
      <c r="G158" s="17">
        <f aca="true" t="shared" si="19" ref="G158:G187">F158/J158*100</f>
        <v>56.934306569343065</v>
      </c>
      <c r="H158" s="24">
        <f aca="true" t="shared" si="20" ref="H158:I187">H8+H46+H83+H120</f>
        <v>15</v>
      </c>
      <c r="I158" s="25">
        <f t="shared" si="20"/>
        <v>44</v>
      </c>
      <c r="J158" s="174">
        <f aca="true" t="shared" si="21" ref="J158:J187">F158+H158+I158</f>
        <v>137</v>
      </c>
      <c r="L158" s="317" t="b">
        <f aca="true" t="shared" si="22" ref="L158:L187">EXACT(H158,M158)</f>
        <v>1</v>
      </c>
      <c r="M158" s="318">
        <f>'Табл.2 н.в.'!I146</f>
        <v>15</v>
      </c>
    </row>
    <row r="159" spans="1:13" s="28" customFormat="1" ht="15" customHeight="1">
      <c r="A159" s="377">
        <v>2</v>
      </c>
      <c r="B159" s="275" t="s">
        <v>4</v>
      </c>
      <c r="C159" s="416">
        <f t="shared" si="16"/>
        <v>169</v>
      </c>
      <c r="D159" s="23">
        <f t="shared" si="16"/>
        <v>63</v>
      </c>
      <c r="E159" s="26">
        <f t="shared" si="17"/>
        <v>37.278106508875744</v>
      </c>
      <c r="F159" s="23">
        <f t="shared" si="18"/>
        <v>79</v>
      </c>
      <c r="G159" s="17">
        <f t="shared" si="19"/>
        <v>46.74556213017752</v>
      </c>
      <c r="H159" s="24">
        <f t="shared" si="20"/>
        <v>32</v>
      </c>
      <c r="I159" s="417">
        <f t="shared" si="20"/>
        <v>58</v>
      </c>
      <c r="J159" s="418">
        <f t="shared" si="21"/>
        <v>169</v>
      </c>
      <c r="L159" s="317" t="b">
        <f t="shared" si="22"/>
        <v>1</v>
      </c>
      <c r="M159" s="318">
        <f>'Табл.2 н.в.'!I147</f>
        <v>32</v>
      </c>
    </row>
    <row r="160" spans="1:13" ht="15" customHeight="1">
      <c r="A160" s="377">
        <v>3</v>
      </c>
      <c r="B160" s="274" t="s">
        <v>5</v>
      </c>
      <c r="C160" s="416">
        <f t="shared" si="16"/>
        <v>577</v>
      </c>
      <c r="D160" s="23">
        <f t="shared" si="16"/>
        <v>238</v>
      </c>
      <c r="E160" s="26">
        <f t="shared" si="17"/>
        <v>41.24783362218371</v>
      </c>
      <c r="F160" s="23">
        <f t="shared" si="18"/>
        <v>277</v>
      </c>
      <c r="G160" s="17">
        <f t="shared" si="19"/>
        <v>48.00693240901213</v>
      </c>
      <c r="H160" s="24">
        <f t="shared" si="20"/>
        <v>48</v>
      </c>
      <c r="I160" s="417">
        <f t="shared" si="20"/>
        <v>252</v>
      </c>
      <c r="J160" s="418">
        <f t="shared" si="21"/>
        <v>577</v>
      </c>
      <c r="L160" s="317" t="b">
        <f t="shared" si="22"/>
        <v>1</v>
      </c>
      <c r="M160" s="318">
        <f>'Табл.2 н.в.'!I148</f>
        <v>48</v>
      </c>
    </row>
    <row r="161" spans="1:13" ht="15" customHeight="1">
      <c r="A161" s="377">
        <v>4</v>
      </c>
      <c r="B161" s="274" t="s">
        <v>6</v>
      </c>
      <c r="C161" s="416">
        <f t="shared" si="16"/>
        <v>73</v>
      </c>
      <c r="D161" s="23">
        <f t="shared" si="16"/>
        <v>21</v>
      </c>
      <c r="E161" s="26">
        <f t="shared" si="17"/>
        <v>28.767123287671232</v>
      </c>
      <c r="F161" s="23">
        <f t="shared" si="18"/>
        <v>22</v>
      </c>
      <c r="G161" s="17">
        <f t="shared" si="19"/>
        <v>30.136986301369863</v>
      </c>
      <c r="H161" s="24">
        <f t="shared" si="20"/>
        <v>14</v>
      </c>
      <c r="I161" s="417">
        <f t="shared" si="20"/>
        <v>37</v>
      </c>
      <c r="J161" s="418">
        <f t="shared" si="21"/>
        <v>73</v>
      </c>
      <c r="L161" s="317" t="b">
        <f t="shared" si="22"/>
        <v>1</v>
      </c>
      <c r="M161" s="318">
        <f>'Табл.2 н.в.'!I149</f>
        <v>14</v>
      </c>
    </row>
    <row r="162" spans="1:13" s="107" customFormat="1" ht="15" customHeight="1">
      <c r="A162" s="377">
        <v>5</v>
      </c>
      <c r="B162" s="334" t="s">
        <v>7</v>
      </c>
      <c r="C162" s="416">
        <f t="shared" si="16"/>
        <v>200</v>
      </c>
      <c r="D162" s="23">
        <f t="shared" si="16"/>
        <v>93</v>
      </c>
      <c r="E162" s="26">
        <f t="shared" si="17"/>
        <v>46.5</v>
      </c>
      <c r="F162" s="23">
        <f t="shared" si="18"/>
        <v>99</v>
      </c>
      <c r="G162" s="17">
        <f t="shared" si="19"/>
        <v>49.5</v>
      </c>
      <c r="H162" s="24">
        <f t="shared" si="20"/>
        <v>34</v>
      </c>
      <c r="I162" s="417">
        <f t="shared" si="20"/>
        <v>67</v>
      </c>
      <c r="J162" s="418">
        <f t="shared" si="21"/>
        <v>200</v>
      </c>
      <c r="L162" s="317" t="b">
        <f t="shared" si="22"/>
        <v>1</v>
      </c>
      <c r="M162" s="318">
        <f>'Табл.2 н.в.'!I150</f>
        <v>34</v>
      </c>
    </row>
    <row r="163" spans="1:13" ht="15" customHeight="1">
      <c r="A163" s="377">
        <v>6</v>
      </c>
      <c r="B163" s="274" t="s">
        <v>8</v>
      </c>
      <c r="C163" s="416">
        <f t="shared" si="16"/>
        <v>298</v>
      </c>
      <c r="D163" s="23">
        <f t="shared" si="16"/>
        <v>200</v>
      </c>
      <c r="E163" s="26">
        <f t="shared" si="17"/>
        <v>67.11409395973155</v>
      </c>
      <c r="F163" s="23">
        <f t="shared" si="18"/>
        <v>209</v>
      </c>
      <c r="G163" s="17">
        <f t="shared" si="19"/>
        <v>70.13422818791946</v>
      </c>
      <c r="H163" s="24">
        <f t="shared" si="20"/>
        <v>33</v>
      </c>
      <c r="I163" s="417">
        <f t="shared" si="20"/>
        <v>56</v>
      </c>
      <c r="J163" s="418">
        <f t="shared" si="21"/>
        <v>298</v>
      </c>
      <c r="K163" s="15"/>
      <c r="L163" s="317" t="b">
        <f t="shared" si="22"/>
        <v>1</v>
      </c>
      <c r="M163" s="318">
        <f>'Табл.2 н.в.'!I151</f>
        <v>33</v>
      </c>
    </row>
    <row r="164" spans="1:13" ht="15" customHeight="1">
      <c r="A164" s="377">
        <v>7</v>
      </c>
      <c r="B164" s="274" t="s">
        <v>9</v>
      </c>
      <c r="C164" s="416">
        <f t="shared" si="16"/>
        <v>127</v>
      </c>
      <c r="D164" s="23">
        <f t="shared" si="16"/>
        <v>42</v>
      </c>
      <c r="E164" s="26">
        <f t="shared" si="17"/>
        <v>33.07086614173229</v>
      </c>
      <c r="F164" s="23">
        <f t="shared" si="18"/>
        <v>64</v>
      </c>
      <c r="G164" s="17">
        <f t="shared" si="19"/>
        <v>50.39370078740157</v>
      </c>
      <c r="H164" s="24">
        <f t="shared" si="20"/>
        <v>12</v>
      </c>
      <c r="I164" s="417">
        <f t="shared" si="20"/>
        <v>51</v>
      </c>
      <c r="J164" s="418">
        <f t="shared" si="21"/>
        <v>127</v>
      </c>
      <c r="K164" s="15"/>
      <c r="L164" s="317" t="b">
        <f t="shared" si="22"/>
        <v>1</v>
      </c>
      <c r="M164" s="318">
        <f>'Табл.2 н.в.'!I152</f>
        <v>12</v>
      </c>
    </row>
    <row r="165" spans="1:13" s="107" customFormat="1" ht="15" customHeight="1">
      <c r="A165" s="377">
        <v>8</v>
      </c>
      <c r="B165" s="334" t="s">
        <v>10</v>
      </c>
      <c r="C165" s="416">
        <f t="shared" si="16"/>
        <v>174</v>
      </c>
      <c r="D165" s="23">
        <f t="shared" si="16"/>
        <v>98</v>
      </c>
      <c r="E165" s="26">
        <f t="shared" si="17"/>
        <v>56.32183908045977</v>
      </c>
      <c r="F165" s="23">
        <f t="shared" si="18"/>
        <v>119</v>
      </c>
      <c r="G165" s="17">
        <f t="shared" si="19"/>
        <v>68.39080459770115</v>
      </c>
      <c r="H165" s="24">
        <f t="shared" si="20"/>
        <v>9</v>
      </c>
      <c r="I165" s="417">
        <f t="shared" si="20"/>
        <v>46</v>
      </c>
      <c r="J165" s="418">
        <f t="shared" si="21"/>
        <v>174</v>
      </c>
      <c r="L165" s="317" t="b">
        <f t="shared" si="22"/>
        <v>1</v>
      </c>
      <c r="M165" s="318">
        <f>'Табл.2 н.в.'!I153</f>
        <v>9</v>
      </c>
    </row>
    <row r="166" spans="1:13" ht="15" customHeight="1">
      <c r="A166" s="377">
        <v>9</v>
      </c>
      <c r="B166" s="274" t="s">
        <v>11</v>
      </c>
      <c r="C166" s="416">
        <f t="shared" si="16"/>
        <v>299</v>
      </c>
      <c r="D166" s="23">
        <f t="shared" si="16"/>
        <v>135</v>
      </c>
      <c r="E166" s="26">
        <f t="shared" si="17"/>
        <v>45.1505016722408</v>
      </c>
      <c r="F166" s="23">
        <f t="shared" si="18"/>
        <v>178</v>
      </c>
      <c r="G166" s="17">
        <f t="shared" si="19"/>
        <v>59.53177257525084</v>
      </c>
      <c r="H166" s="24">
        <f t="shared" si="20"/>
        <v>72</v>
      </c>
      <c r="I166" s="417">
        <f t="shared" si="20"/>
        <v>49</v>
      </c>
      <c r="J166" s="418">
        <f t="shared" si="21"/>
        <v>299</v>
      </c>
      <c r="L166" s="317" t="b">
        <f t="shared" si="22"/>
        <v>1</v>
      </c>
      <c r="M166" s="318">
        <f>'Табл.2 н.в.'!I154</f>
        <v>72</v>
      </c>
    </row>
    <row r="167" spans="1:13" ht="15" customHeight="1">
      <c r="A167" s="377">
        <v>10</v>
      </c>
      <c r="B167" s="274" t="s">
        <v>12</v>
      </c>
      <c r="C167" s="416">
        <f t="shared" si="16"/>
        <v>196</v>
      </c>
      <c r="D167" s="23">
        <f t="shared" si="16"/>
        <v>67</v>
      </c>
      <c r="E167" s="26">
        <f t="shared" si="17"/>
        <v>34.183673469387756</v>
      </c>
      <c r="F167" s="23">
        <f t="shared" si="18"/>
        <v>76</v>
      </c>
      <c r="G167" s="17">
        <f t="shared" si="19"/>
        <v>38.775510204081634</v>
      </c>
      <c r="H167" s="24">
        <f t="shared" si="20"/>
        <v>81</v>
      </c>
      <c r="I167" s="417">
        <f t="shared" si="20"/>
        <v>39</v>
      </c>
      <c r="J167" s="418">
        <f t="shared" si="21"/>
        <v>196</v>
      </c>
      <c r="L167" s="317" t="b">
        <f t="shared" si="22"/>
        <v>1</v>
      </c>
      <c r="M167" s="318">
        <f>'Табл.2 н.в.'!I155</f>
        <v>81</v>
      </c>
    </row>
    <row r="168" spans="1:13" ht="15" customHeight="1">
      <c r="A168" s="377">
        <v>11</v>
      </c>
      <c r="B168" s="274" t="s">
        <v>13</v>
      </c>
      <c r="C168" s="416">
        <f t="shared" si="16"/>
        <v>0</v>
      </c>
      <c r="D168" s="23">
        <f t="shared" si="16"/>
        <v>0</v>
      </c>
      <c r="E168" s="26" t="e">
        <f t="shared" si="17"/>
        <v>#DIV/0!</v>
      </c>
      <c r="F168" s="23">
        <f t="shared" si="18"/>
        <v>0</v>
      </c>
      <c r="G168" s="17" t="e">
        <f t="shared" si="19"/>
        <v>#DIV/0!</v>
      </c>
      <c r="H168" s="24">
        <f t="shared" si="20"/>
        <v>0</v>
      </c>
      <c r="I168" s="417">
        <f t="shared" si="20"/>
        <v>0</v>
      </c>
      <c r="J168" s="418">
        <f t="shared" si="21"/>
        <v>0</v>
      </c>
      <c r="L168" s="317" t="b">
        <f t="shared" si="22"/>
        <v>1</v>
      </c>
      <c r="M168" s="318">
        <f>'Табл.2 н.в.'!I156</f>
        <v>0</v>
      </c>
    </row>
    <row r="169" spans="1:13" ht="15" customHeight="1">
      <c r="A169" s="377">
        <v>12</v>
      </c>
      <c r="B169" s="274" t="s">
        <v>14</v>
      </c>
      <c r="C169" s="416">
        <f t="shared" si="16"/>
        <v>314</v>
      </c>
      <c r="D169" s="23">
        <f t="shared" si="16"/>
        <v>175</v>
      </c>
      <c r="E169" s="26">
        <f t="shared" si="17"/>
        <v>55.73248407643312</v>
      </c>
      <c r="F169" s="23">
        <f t="shared" si="18"/>
        <v>221</v>
      </c>
      <c r="G169" s="17">
        <f t="shared" si="19"/>
        <v>70.38216560509554</v>
      </c>
      <c r="H169" s="24">
        <f t="shared" si="20"/>
        <v>47</v>
      </c>
      <c r="I169" s="417">
        <f t="shared" si="20"/>
        <v>46</v>
      </c>
      <c r="J169" s="418">
        <f t="shared" si="21"/>
        <v>314</v>
      </c>
      <c r="L169" s="317" t="b">
        <f t="shared" si="22"/>
        <v>1</v>
      </c>
      <c r="M169" s="318">
        <f>'Табл.2 н.в.'!I157</f>
        <v>47</v>
      </c>
    </row>
    <row r="170" spans="1:13" s="107" customFormat="1" ht="15" customHeight="1">
      <c r="A170" s="377">
        <v>13</v>
      </c>
      <c r="B170" s="334" t="s">
        <v>15</v>
      </c>
      <c r="C170" s="416">
        <f t="shared" si="16"/>
        <v>175</v>
      </c>
      <c r="D170" s="23">
        <f t="shared" si="16"/>
        <v>65</v>
      </c>
      <c r="E170" s="26">
        <f t="shared" si="17"/>
        <v>39.87730061349693</v>
      </c>
      <c r="F170" s="23">
        <f t="shared" si="18"/>
        <v>67</v>
      </c>
      <c r="G170" s="17">
        <f t="shared" si="19"/>
        <v>41.104294478527606</v>
      </c>
      <c r="H170" s="24">
        <f t="shared" si="20"/>
        <v>31</v>
      </c>
      <c r="I170" s="417">
        <f t="shared" si="20"/>
        <v>65</v>
      </c>
      <c r="J170" s="418">
        <f t="shared" si="21"/>
        <v>163</v>
      </c>
      <c r="L170" s="317" t="b">
        <f t="shared" si="22"/>
        <v>1</v>
      </c>
      <c r="M170" s="318">
        <f>'Табл.2 н.в.'!I158</f>
        <v>31</v>
      </c>
    </row>
    <row r="171" spans="1:13" ht="15" customHeight="1">
      <c r="A171" s="377">
        <v>14</v>
      </c>
      <c r="B171" s="274" t="s">
        <v>16</v>
      </c>
      <c r="C171" s="416">
        <f t="shared" si="16"/>
        <v>544</v>
      </c>
      <c r="D171" s="23">
        <f t="shared" si="16"/>
        <v>238</v>
      </c>
      <c r="E171" s="26">
        <f t="shared" si="17"/>
        <v>43.75</v>
      </c>
      <c r="F171" s="23">
        <f t="shared" si="18"/>
        <v>274</v>
      </c>
      <c r="G171" s="17">
        <f t="shared" si="19"/>
        <v>50.36764705882353</v>
      </c>
      <c r="H171" s="24">
        <f t="shared" si="20"/>
        <v>64</v>
      </c>
      <c r="I171" s="417">
        <f t="shared" si="20"/>
        <v>206</v>
      </c>
      <c r="J171" s="418">
        <f t="shared" si="21"/>
        <v>544</v>
      </c>
      <c r="L171" s="317" t="b">
        <f t="shared" si="22"/>
        <v>1</v>
      </c>
      <c r="M171" s="318">
        <f>'Табл.2 н.в.'!I159</f>
        <v>64</v>
      </c>
    </row>
    <row r="172" spans="1:13" s="107" customFormat="1" ht="15" customHeight="1">
      <c r="A172" s="377">
        <v>15</v>
      </c>
      <c r="B172" s="334" t="s">
        <v>17</v>
      </c>
      <c r="C172" s="416">
        <f t="shared" si="16"/>
        <v>154</v>
      </c>
      <c r="D172" s="23">
        <f t="shared" si="16"/>
        <v>70</v>
      </c>
      <c r="E172" s="26">
        <f t="shared" si="17"/>
        <v>45.45454545454545</v>
      </c>
      <c r="F172" s="23">
        <f t="shared" si="18"/>
        <v>75</v>
      </c>
      <c r="G172" s="17">
        <f t="shared" si="19"/>
        <v>48.701298701298704</v>
      </c>
      <c r="H172" s="24">
        <f t="shared" si="20"/>
        <v>20</v>
      </c>
      <c r="I172" s="417">
        <f t="shared" si="20"/>
        <v>59</v>
      </c>
      <c r="J172" s="418">
        <f t="shared" si="21"/>
        <v>154</v>
      </c>
      <c r="L172" s="317" t="b">
        <f t="shared" si="22"/>
        <v>1</v>
      </c>
      <c r="M172" s="318">
        <f>'Табл.2 н.в.'!I160</f>
        <v>20</v>
      </c>
    </row>
    <row r="173" spans="1:13" ht="15" customHeight="1">
      <c r="A173" s="377">
        <v>16</v>
      </c>
      <c r="B173" s="274" t="s">
        <v>18</v>
      </c>
      <c r="C173" s="416">
        <f t="shared" si="16"/>
        <v>69</v>
      </c>
      <c r="D173" s="23">
        <f t="shared" si="16"/>
        <v>30</v>
      </c>
      <c r="E173" s="26">
        <f t="shared" si="17"/>
        <v>43.47826086956522</v>
      </c>
      <c r="F173" s="23">
        <f t="shared" si="18"/>
        <v>40</v>
      </c>
      <c r="G173" s="17">
        <f t="shared" si="19"/>
        <v>57.971014492753625</v>
      </c>
      <c r="H173" s="24">
        <f t="shared" si="20"/>
        <v>7</v>
      </c>
      <c r="I173" s="417">
        <f t="shared" si="20"/>
        <v>22</v>
      </c>
      <c r="J173" s="418">
        <f t="shared" si="21"/>
        <v>69</v>
      </c>
      <c r="L173" s="317" t="b">
        <f t="shared" si="22"/>
        <v>1</v>
      </c>
      <c r="M173" s="318">
        <f>'Табл.2 н.в.'!I161</f>
        <v>7</v>
      </c>
    </row>
    <row r="174" spans="1:13" ht="15" customHeight="1">
      <c r="A174" s="377">
        <v>17</v>
      </c>
      <c r="B174" s="274" t="s">
        <v>19</v>
      </c>
      <c r="C174" s="416">
        <f t="shared" si="16"/>
        <v>209</v>
      </c>
      <c r="D174" s="23">
        <f t="shared" si="16"/>
        <v>66</v>
      </c>
      <c r="E174" s="26">
        <f t="shared" si="17"/>
        <v>31.57894736842105</v>
      </c>
      <c r="F174" s="23">
        <f t="shared" si="18"/>
        <v>93</v>
      </c>
      <c r="G174" s="17">
        <f t="shared" si="19"/>
        <v>44.49760765550239</v>
      </c>
      <c r="H174" s="24">
        <f t="shared" si="20"/>
        <v>59</v>
      </c>
      <c r="I174" s="417">
        <f t="shared" si="20"/>
        <v>57</v>
      </c>
      <c r="J174" s="418">
        <f t="shared" si="21"/>
        <v>209</v>
      </c>
      <c r="L174" s="317" t="b">
        <f t="shared" si="22"/>
        <v>1</v>
      </c>
      <c r="M174" s="318">
        <f>'Табл.2 н.в.'!I162</f>
        <v>59</v>
      </c>
    </row>
    <row r="175" spans="1:13" s="107" customFormat="1" ht="15" customHeight="1">
      <c r="A175" s="377">
        <v>18</v>
      </c>
      <c r="B175" s="334" t="s">
        <v>20</v>
      </c>
      <c r="C175" s="416">
        <f t="shared" si="16"/>
        <v>63</v>
      </c>
      <c r="D175" s="23">
        <f t="shared" si="16"/>
        <v>40</v>
      </c>
      <c r="E175" s="26">
        <f t="shared" si="17"/>
        <v>63.49206349206349</v>
      </c>
      <c r="F175" s="23">
        <f t="shared" si="18"/>
        <v>48</v>
      </c>
      <c r="G175" s="17">
        <f t="shared" si="19"/>
        <v>76.19047619047619</v>
      </c>
      <c r="H175" s="24">
        <f t="shared" si="20"/>
        <v>5</v>
      </c>
      <c r="I175" s="417">
        <f t="shared" si="20"/>
        <v>10</v>
      </c>
      <c r="J175" s="418">
        <f t="shared" si="21"/>
        <v>63</v>
      </c>
      <c r="L175" s="317" t="b">
        <f t="shared" si="22"/>
        <v>1</v>
      </c>
      <c r="M175" s="318">
        <f>'Табл.2 н.в.'!I163</f>
        <v>5</v>
      </c>
    </row>
    <row r="176" spans="1:13" s="107" customFormat="1" ht="15" customHeight="1">
      <c r="A176" s="377">
        <v>19</v>
      </c>
      <c r="B176" s="334" t="s">
        <v>21</v>
      </c>
      <c r="C176" s="416">
        <f t="shared" si="16"/>
        <v>246</v>
      </c>
      <c r="D176" s="23">
        <f t="shared" si="16"/>
        <v>104</v>
      </c>
      <c r="E176" s="26">
        <f t="shared" si="17"/>
        <v>42.27642276422765</v>
      </c>
      <c r="F176" s="23">
        <f t="shared" si="18"/>
        <v>122</v>
      </c>
      <c r="G176" s="17">
        <f t="shared" si="19"/>
        <v>49.59349593495935</v>
      </c>
      <c r="H176" s="24">
        <f t="shared" si="20"/>
        <v>22</v>
      </c>
      <c r="I176" s="417">
        <f t="shared" si="20"/>
        <v>102</v>
      </c>
      <c r="J176" s="418">
        <f t="shared" si="21"/>
        <v>246</v>
      </c>
      <c r="L176" s="317" t="b">
        <f t="shared" si="22"/>
        <v>1</v>
      </c>
      <c r="M176" s="318">
        <f>'Табл.2 н.в.'!I164</f>
        <v>22</v>
      </c>
    </row>
    <row r="177" spans="1:13" ht="15" customHeight="1">
      <c r="A177" s="377">
        <v>20</v>
      </c>
      <c r="B177" s="274" t="s">
        <v>22</v>
      </c>
      <c r="C177" s="416">
        <f t="shared" si="16"/>
        <v>36</v>
      </c>
      <c r="D177" s="23">
        <f t="shared" si="16"/>
        <v>17</v>
      </c>
      <c r="E177" s="26">
        <f t="shared" si="17"/>
        <v>47.22222222222222</v>
      </c>
      <c r="F177" s="23">
        <f t="shared" si="18"/>
        <v>18</v>
      </c>
      <c r="G177" s="17">
        <f t="shared" si="19"/>
        <v>50</v>
      </c>
      <c r="H177" s="24">
        <f t="shared" si="20"/>
        <v>6</v>
      </c>
      <c r="I177" s="417">
        <f t="shared" si="20"/>
        <v>12</v>
      </c>
      <c r="J177" s="418">
        <f t="shared" si="21"/>
        <v>36</v>
      </c>
      <c r="L177" s="317" t="b">
        <f t="shared" si="22"/>
        <v>1</v>
      </c>
      <c r="M177" s="318">
        <f>'Табл.2 н.в.'!I165</f>
        <v>6</v>
      </c>
    </row>
    <row r="178" spans="1:13" ht="15" customHeight="1">
      <c r="A178" s="377">
        <v>21</v>
      </c>
      <c r="B178" s="274" t="s">
        <v>23</v>
      </c>
      <c r="C178" s="416">
        <f t="shared" si="16"/>
        <v>81</v>
      </c>
      <c r="D178" s="23">
        <f t="shared" si="16"/>
        <v>43</v>
      </c>
      <c r="E178" s="26">
        <f t="shared" si="17"/>
        <v>53.086419753086425</v>
      </c>
      <c r="F178" s="23">
        <f t="shared" si="18"/>
        <v>56</v>
      </c>
      <c r="G178" s="17">
        <f t="shared" si="19"/>
        <v>69.1358024691358</v>
      </c>
      <c r="H178" s="24">
        <f t="shared" si="20"/>
        <v>10</v>
      </c>
      <c r="I178" s="417">
        <f t="shared" si="20"/>
        <v>15</v>
      </c>
      <c r="J178" s="418">
        <f t="shared" si="21"/>
        <v>81</v>
      </c>
      <c r="L178" s="317" t="b">
        <f t="shared" si="22"/>
        <v>1</v>
      </c>
      <c r="M178" s="318">
        <f>'Табл.2 н.в.'!I166</f>
        <v>10</v>
      </c>
    </row>
    <row r="179" spans="1:13" ht="15" customHeight="1">
      <c r="A179" s="377">
        <v>22</v>
      </c>
      <c r="B179" s="274" t="s">
        <v>24</v>
      </c>
      <c r="C179" s="416">
        <f t="shared" si="16"/>
        <v>214</v>
      </c>
      <c r="D179" s="23">
        <f t="shared" si="16"/>
        <v>68</v>
      </c>
      <c r="E179" s="26">
        <f t="shared" si="17"/>
        <v>31.775700934579437</v>
      </c>
      <c r="F179" s="23">
        <f t="shared" si="18"/>
        <v>103</v>
      </c>
      <c r="G179" s="17">
        <f t="shared" si="19"/>
        <v>48.13084112149533</v>
      </c>
      <c r="H179" s="24">
        <f t="shared" si="20"/>
        <v>32</v>
      </c>
      <c r="I179" s="417">
        <f t="shared" si="20"/>
        <v>79</v>
      </c>
      <c r="J179" s="418">
        <f t="shared" si="21"/>
        <v>214</v>
      </c>
      <c r="L179" s="317" t="b">
        <f t="shared" si="22"/>
        <v>1</v>
      </c>
      <c r="M179" s="318">
        <f>'Табл.2 н.в.'!I167</f>
        <v>32</v>
      </c>
    </row>
    <row r="180" spans="1:13" s="15" customFormat="1" ht="15" customHeight="1">
      <c r="A180" s="377">
        <v>23</v>
      </c>
      <c r="B180" s="274" t="s">
        <v>25</v>
      </c>
      <c r="C180" s="416">
        <f t="shared" si="16"/>
        <v>183</v>
      </c>
      <c r="D180" s="23">
        <f t="shared" si="16"/>
        <v>110</v>
      </c>
      <c r="E180" s="26">
        <f t="shared" si="17"/>
        <v>60.10928961748634</v>
      </c>
      <c r="F180" s="23">
        <f t="shared" si="18"/>
        <v>133</v>
      </c>
      <c r="G180" s="17">
        <f t="shared" si="19"/>
        <v>72.6775956284153</v>
      </c>
      <c r="H180" s="24">
        <f t="shared" si="20"/>
        <v>19</v>
      </c>
      <c r="I180" s="417">
        <f t="shared" si="20"/>
        <v>31</v>
      </c>
      <c r="J180" s="418">
        <f t="shared" si="21"/>
        <v>183</v>
      </c>
      <c r="L180" s="317" t="b">
        <f t="shared" si="22"/>
        <v>1</v>
      </c>
      <c r="M180" s="318">
        <f>'Табл.2 н.в.'!I168</f>
        <v>19</v>
      </c>
    </row>
    <row r="181" spans="1:13" ht="15" customHeight="1">
      <c r="A181" s="377">
        <v>24</v>
      </c>
      <c r="B181" s="274" t="s">
        <v>26</v>
      </c>
      <c r="C181" s="416">
        <f t="shared" si="16"/>
        <v>99</v>
      </c>
      <c r="D181" s="23">
        <f t="shared" si="16"/>
        <v>48</v>
      </c>
      <c r="E181" s="26">
        <f t="shared" si="17"/>
        <v>48.484848484848484</v>
      </c>
      <c r="F181" s="23">
        <f t="shared" si="18"/>
        <v>49</v>
      </c>
      <c r="G181" s="17">
        <f t="shared" si="19"/>
        <v>49.494949494949495</v>
      </c>
      <c r="H181" s="24">
        <f t="shared" si="20"/>
        <v>19</v>
      </c>
      <c r="I181" s="417">
        <f t="shared" si="20"/>
        <v>31</v>
      </c>
      <c r="J181" s="418">
        <f t="shared" si="21"/>
        <v>99</v>
      </c>
      <c r="L181" s="317" t="b">
        <f t="shared" si="22"/>
        <v>1</v>
      </c>
      <c r="M181" s="318">
        <f>'Табл.2 н.в.'!I169</f>
        <v>19</v>
      </c>
    </row>
    <row r="182" spans="1:13" ht="15" customHeight="1">
      <c r="A182" s="377">
        <v>25</v>
      </c>
      <c r="B182" s="274" t="s">
        <v>27</v>
      </c>
      <c r="C182" s="416">
        <f t="shared" si="16"/>
        <v>352</v>
      </c>
      <c r="D182" s="23">
        <f t="shared" si="16"/>
        <v>153</v>
      </c>
      <c r="E182" s="26">
        <f t="shared" si="17"/>
        <v>43.465909090909086</v>
      </c>
      <c r="F182" s="23">
        <f t="shared" si="18"/>
        <v>210</v>
      </c>
      <c r="G182" s="17">
        <f t="shared" si="19"/>
        <v>59.65909090909091</v>
      </c>
      <c r="H182" s="24">
        <f t="shared" si="20"/>
        <v>41</v>
      </c>
      <c r="I182" s="417">
        <f t="shared" si="20"/>
        <v>101</v>
      </c>
      <c r="J182" s="418">
        <f t="shared" si="21"/>
        <v>352</v>
      </c>
      <c r="L182" s="317" t="b">
        <f t="shared" si="22"/>
        <v>1</v>
      </c>
      <c r="M182" s="318">
        <f>'Табл.2 н.в.'!I170</f>
        <v>41</v>
      </c>
    </row>
    <row r="183" spans="1:13" ht="16.5" customHeight="1">
      <c r="A183" s="378">
        <v>26</v>
      </c>
      <c r="B183" s="276" t="s">
        <v>63</v>
      </c>
      <c r="C183" s="416">
        <f t="shared" si="16"/>
        <v>84</v>
      </c>
      <c r="D183" s="23">
        <f t="shared" si="16"/>
        <v>37</v>
      </c>
      <c r="E183" s="26">
        <f t="shared" si="17"/>
        <v>44.047619047619044</v>
      </c>
      <c r="F183" s="23">
        <f t="shared" si="18"/>
        <v>39</v>
      </c>
      <c r="G183" s="17">
        <f t="shared" si="19"/>
        <v>46.42857142857143</v>
      </c>
      <c r="H183" s="24">
        <f t="shared" si="20"/>
        <v>19</v>
      </c>
      <c r="I183" s="417">
        <f t="shared" si="20"/>
        <v>26</v>
      </c>
      <c r="J183" s="418">
        <f t="shared" si="21"/>
        <v>84</v>
      </c>
      <c r="L183" s="317" t="b">
        <f t="shared" si="22"/>
        <v>1</v>
      </c>
      <c r="M183" s="318">
        <f>'Табл.2 н.в.'!I171</f>
        <v>19</v>
      </c>
    </row>
    <row r="184" spans="1:13" ht="16.5" customHeight="1">
      <c r="A184" s="377">
        <v>27</v>
      </c>
      <c r="B184" s="276" t="s">
        <v>67</v>
      </c>
      <c r="C184" s="416">
        <f t="shared" si="16"/>
        <v>13</v>
      </c>
      <c r="D184" s="23">
        <f t="shared" si="16"/>
        <v>8</v>
      </c>
      <c r="E184" s="26">
        <f>D184/J184*100</f>
        <v>61.53846153846154</v>
      </c>
      <c r="F184" s="23">
        <f t="shared" si="18"/>
        <v>9</v>
      </c>
      <c r="G184" s="17">
        <f>F184/J184*100</f>
        <v>69.23076923076923</v>
      </c>
      <c r="H184" s="24">
        <f t="shared" si="20"/>
        <v>1</v>
      </c>
      <c r="I184" s="417">
        <f t="shared" si="20"/>
        <v>3</v>
      </c>
      <c r="J184" s="418">
        <f>F184+H184+I184</f>
        <v>13</v>
      </c>
      <c r="L184" s="317" t="b">
        <f t="shared" si="22"/>
        <v>1</v>
      </c>
      <c r="M184" s="318">
        <f>'Табл.2 н.в.'!I172</f>
        <v>1</v>
      </c>
    </row>
    <row r="185" spans="1:13" ht="16.5" customHeight="1">
      <c r="A185" s="378">
        <v>28</v>
      </c>
      <c r="B185" s="276" t="s">
        <v>68</v>
      </c>
      <c r="C185" s="416">
        <f t="shared" si="16"/>
        <v>0</v>
      </c>
      <c r="D185" s="23">
        <f t="shared" si="16"/>
        <v>0</v>
      </c>
      <c r="E185" s="26" t="e">
        <f>D185/J185*100</f>
        <v>#DIV/0!</v>
      </c>
      <c r="F185" s="23">
        <f t="shared" si="18"/>
        <v>0</v>
      </c>
      <c r="G185" s="17" t="e">
        <f>F185/J185*100</f>
        <v>#DIV/0!</v>
      </c>
      <c r="H185" s="24">
        <f t="shared" si="20"/>
        <v>0</v>
      </c>
      <c r="I185" s="417">
        <f t="shared" si="20"/>
        <v>0</v>
      </c>
      <c r="J185" s="418">
        <f>F185+H185+I185</f>
        <v>0</v>
      </c>
      <c r="L185" s="317" t="b">
        <f t="shared" si="22"/>
        <v>1</v>
      </c>
      <c r="M185" s="318">
        <f>'Табл.2 н.в.'!I173</f>
        <v>0</v>
      </c>
    </row>
    <row r="186" spans="1:13" ht="19.5" customHeight="1" thickBot="1">
      <c r="A186" s="377">
        <v>29</v>
      </c>
      <c r="B186" s="276" t="s">
        <v>66</v>
      </c>
      <c r="C186" s="416">
        <f t="shared" si="16"/>
        <v>1</v>
      </c>
      <c r="D186" s="23">
        <f t="shared" si="16"/>
        <v>1</v>
      </c>
      <c r="E186" s="26">
        <f>D186/J186*100</f>
        <v>100</v>
      </c>
      <c r="F186" s="23">
        <f t="shared" si="18"/>
        <v>1</v>
      </c>
      <c r="G186" s="17">
        <f>F186/J186*100</f>
        <v>100</v>
      </c>
      <c r="H186" s="24">
        <f t="shared" si="20"/>
        <v>0</v>
      </c>
      <c r="I186" s="417">
        <f t="shared" si="20"/>
        <v>0</v>
      </c>
      <c r="J186" s="418">
        <f>F186+H186+I186</f>
        <v>1</v>
      </c>
      <c r="L186" s="317" t="b">
        <f t="shared" si="22"/>
        <v>1</v>
      </c>
      <c r="M186" s="318">
        <f>'Табл.2 н.в.'!I174</f>
        <v>0</v>
      </c>
    </row>
    <row r="187" spans="1:136" s="1" customFormat="1" ht="16.5" customHeight="1" thickBot="1">
      <c r="A187" s="476" t="s">
        <v>2</v>
      </c>
      <c r="B187" s="477"/>
      <c r="C187" s="337">
        <f t="shared" si="16"/>
        <v>5087</v>
      </c>
      <c r="D187" s="338">
        <f t="shared" si="16"/>
        <v>2300</v>
      </c>
      <c r="E187" s="339">
        <f t="shared" si="17"/>
        <v>45.320197044334975</v>
      </c>
      <c r="F187" s="338">
        <f t="shared" si="18"/>
        <v>2759</v>
      </c>
      <c r="G187" s="339">
        <f t="shared" si="19"/>
        <v>54.364532019704434</v>
      </c>
      <c r="H187" s="340">
        <f t="shared" si="20"/>
        <v>752</v>
      </c>
      <c r="I187" s="341">
        <f t="shared" si="20"/>
        <v>1564</v>
      </c>
      <c r="J187" s="342">
        <f t="shared" si="21"/>
        <v>5075</v>
      </c>
      <c r="K187" s="128">
        <f>F187+H187+I187</f>
        <v>5075</v>
      </c>
      <c r="L187" s="317" t="b">
        <f t="shared" si="22"/>
        <v>1</v>
      </c>
      <c r="M187" s="318">
        <f>'Табл.2 н.в.'!I175</f>
        <v>752</v>
      </c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</row>
  </sheetData>
  <sheetProtection/>
  <protectedRanges>
    <protectedRange sqref="H8:I36 F8:F36 D8:D36 H46:I74 F46:F74 D46:D74 H83:I111 F83:F111 D83:D111 D120:D148 H120:I148 F120:F148" name="Діапазон1"/>
  </protectedRanges>
  <mergeCells count="79">
    <mergeCell ref="D42:E42"/>
    <mergeCell ref="A41:B41"/>
    <mergeCell ref="A42:C42"/>
    <mergeCell ref="A43:A45"/>
    <mergeCell ref="A75:B75"/>
    <mergeCell ref="D81:E81"/>
    <mergeCell ref="A77:J77"/>
    <mergeCell ref="J43:J45"/>
    <mergeCell ref="H43:H45"/>
    <mergeCell ref="C80:C82"/>
    <mergeCell ref="A114:J114"/>
    <mergeCell ref="A116:C116"/>
    <mergeCell ref="A79:C79"/>
    <mergeCell ref="B117:B119"/>
    <mergeCell ref="C117:C119"/>
    <mergeCell ref="A112:B112"/>
    <mergeCell ref="D80:G80"/>
    <mergeCell ref="A80:A82"/>
    <mergeCell ref="B80:B82"/>
    <mergeCell ref="F81:G81"/>
    <mergeCell ref="A3:B3"/>
    <mergeCell ref="D4:E4"/>
    <mergeCell ref="A2:J2"/>
    <mergeCell ref="J5:J7"/>
    <mergeCell ref="I43:I45"/>
    <mergeCell ref="D43:G43"/>
    <mergeCell ref="A37:B37"/>
    <mergeCell ref="H5:H7"/>
    <mergeCell ref="D6:E6"/>
    <mergeCell ref="F6:G6"/>
    <mergeCell ref="C43:C45"/>
    <mergeCell ref="D44:E44"/>
    <mergeCell ref="F44:G44"/>
    <mergeCell ref="A4:C4"/>
    <mergeCell ref="C5:C7"/>
    <mergeCell ref="I5:I7"/>
    <mergeCell ref="D5:G5"/>
    <mergeCell ref="A5:A7"/>
    <mergeCell ref="B5:B7"/>
    <mergeCell ref="B43:B45"/>
    <mergeCell ref="M80:M82"/>
    <mergeCell ref="J80:J82"/>
    <mergeCell ref="I80:I82"/>
    <mergeCell ref="H80:H82"/>
    <mergeCell ref="A115:B115"/>
    <mergeCell ref="M5:M7"/>
    <mergeCell ref="L5:L7"/>
    <mergeCell ref="L43:L45"/>
    <mergeCell ref="M43:M45"/>
    <mergeCell ref="A40:J40"/>
    <mergeCell ref="A78:B78"/>
    <mergeCell ref="H155:H157"/>
    <mergeCell ref="H117:H119"/>
    <mergeCell ref="A153:B153"/>
    <mergeCell ref="A152:J152"/>
    <mergeCell ref="I155:I157"/>
    <mergeCell ref="A154:C154"/>
    <mergeCell ref="A149:B149"/>
    <mergeCell ref="J155:J157"/>
    <mergeCell ref="D116:E116"/>
    <mergeCell ref="A187:B187"/>
    <mergeCell ref="L155:L157"/>
    <mergeCell ref="M155:M157"/>
    <mergeCell ref="D156:E156"/>
    <mergeCell ref="F156:G156"/>
    <mergeCell ref="D79:E79"/>
    <mergeCell ref="L80:L82"/>
    <mergeCell ref="L117:L119"/>
    <mergeCell ref="A117:A119"/>
    <mergeCell ref="I117:I119"/>
    <mergeCell ref="A155:A157"/>
    <mergeCell ref="B155:B157"/>
    <mergeCell ref="C155:C157"/>
    <mergeCell ref="D155:G155"/>
    <mergeCell ref="M117:M119"/>
    <mergeCell ref="D118:E118"/>
    <mergeCell ref="F118:G118"/>
    <mergeCell ref="J117:J119"/>
    <mergeCell ref="D117:G117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53"/>
  <sheetViews>
    <sheetView zoomScale="80" zoomScaleNormal="80" zoomScalePageLayoutView="0" workbookViewId="0" topLeftCell="A118">
      <selection activeCell="J147" sqref="J147"/>
    </sheetView>
  </sheetViews>
  <sheetFormatPr defaultColWidth="9.00390625" defaultRowHeight="12.75"/>
  <cols>
    <col min="1" max="1" width="4.375" style="0" customWidth="1"/>
    <col min="2" max="2" width="23.25390625" style="0" customWidth="1"/>
    <col min="3" max="3" width="19.375" style="19" customWidth="1"/>
    <col min="4" max="7" width="9.75390625" style="19" customWidth="1"/>
    <col min="8" max="8" width="12.375" style="27" customWidth="1"/>
    <col min="9" max="9" width="19.875" style="27" customWidth="1"/>
    <col min="10" max="10" width="16.125" style="19" customWidth="1"/>
    <col min="11" max="11" width="13.75390625" style="0" customWidth="1"/>
    <col min="12" max="12" width="14.125" style="3" customWidth="1"/>
    <col min="13" max="13" width="18.75390625" style="0" customWidth="1"/>
    <col min="14" max="14" width="3.25390625" style="0" customWidth="1"/>
    <col min="15" max="15" width="12.75390625" style="0" customWidth="1"/>
  </cols>
  <sheetData>
    <row r="1" ht="17.25" customHeight="1"/>
    <row r="2" spans="1:10" ht="35.25" customHeight="1">
      <c r="A2" s="512" t="s">
        <v>61</v>
      </c>
      <c r="B2" s="512"/>
      <c r="C2" s="512"/>
      <c r="D2" s="512"/>
      <c r="E2" s="512"/>
      <c r="F2" s="512"/>
      <c r="G2" s="512"/>
      <c r="H2" s="512"/>
      <c r="I2" s="512"/>
      <c r="J2" s="512"/>
    </row>
    <row r="3" spans="1:2" ht="22.5" customHeight="1" thickBot="1">
      <c r="A3" s="504" t="s">
        <v>59</v>
      </c>
      <c r="B3" s="504"/>
    </row>
    <row r="4" spans="1:14" ht="21" thickBot="1">
      <c r="A4" s="489" t="s">
        <v>38</v>
      </c>
      <c r="B4" s="490"/>
      <c r="C4" s="491"/>
      <c r="D4" s="500" t="s">
        <v>42</v>
      </c>
      <c r="E4" s="501"/>
      <c r="F4" s="501"/>
      <c r="G4" s="20"/>
      <c r="H4" s="21"/>
      <c r="I4" s="22"/>
      <c r="J4" s="20"/>
      <c r="K4" s="5"/>
      <c r="L4" s="5"/>
      <c r="M4" s="5"/>
      <c r="N4" s="5"/>
    </row>
    <row r="5" spans="1:13" ht="20.25" customHeight="1" thickBot="1">
      <c r="A5" s="467" t="s">
        <v>0</v>
      </c>
      <c r="B5" s="467" t="s">
        <v>1</v>
      </c>
      <c r="C5" s="467" t="s">
        <v>49</v>
      </c>
      <c r="D5" s="473" t="s">
        <v>29</v>
      </c>
      <c r="E5" s="473"/>
      <c r="F5" s="473"/>
      <c r="G5" s="474"/>
      <c r="H5" s="486" t="s">
        <v>35</v>
      </c>
      <c r="I5" s="467" t="s">
        <v>36</v>
      </c>
      <c r="J5" s="467" t="s">
        <v>28</v>
      </c>
      <c r="L5" s="478" t="s">
        <v>41</v>
      </c>
      <c r="M5" s="496" t="s">
        <v>58</v>
      </c>
    </row>
    <row r="6" spans="1:13" ht="24.75" customHeight="1" thickBot="1">
      <c r="A6" s="468"/>
      <c r="B6" s="468"/>
      <c r="C6" s="468"/>
      <c r="D6" s="473" t="s">
        <v>31</v>
      </c>
      <c r="E6" s="474"/>
      <c r="F6" s="475" t="s">
        <v>32</v>
      </c>
      <c r="G6" s="474"/>
      <c r="H6" s="494"/>
      <c r="I6" s="468"/>
      <c r="J6" s="468"/>
      <c r="L6" s="479"/>
      <c r="M6" s="484"/>
    </row>
    <row r="7" spans="1:13" ht="27.75" customHeight="1" thickBot="1">
      <c r="A7" s="469"/>
      <c r="B7" s="469"/>
      <c r="C7" s="469"/>
      <c r="D7" s="14" t="s">
        <v>33</v>
      </c>
      <c r="E7" s="7" t="s">
        <v>34</v>
      </c>
      <c r="F7" s="154" t="s">
        <v>33</v>
      </c>
      <c r="G7" s="154" t="s">
        <v>34</v>
      </c>
      <c r="H7" s="503"/>
      <c r="I7" s="469"/>
      <c r="J7" s="469"/>
      <c r="L7" s="502"/>
      <c r="M7" s="484"/>
    </row>
    <row r="8" spans="1:13" s="10" customFormat="1" ht="15" customHeight="1" thickBot="1">
      <c r="A8" s="376">
        <v>1</v>
      </c>
      <c r="B8" s="54" t="s">
        <v>3</v>
      </c>
      <c r="C8" s="86">
        <f>'[2]Табл 1000'!$D7</f>
        <v>19</v>
      </c>
      <c r="D8" s="404">
        <v>6</v>
      </c>
      <c r="E8" s="408">
        <f aca="true" t="shared" si="0" ref="E8:E37">D8/J8*100</f>
        <v>31.57894736842105</v>
      </c>
      <c r="F8" s="406">
        <v>6</v>
      </c>
      <c r="G8" s="410">
        <f aca="true" t="shared" si="1" ref="G8:G37">F8/J8*100</f>
        <v>31.57894736842105</v>
      </c>
      <c r="H8" s="67">
        <v>4</v>
      </c>
      <c r="I8" s="70">
        <v>9</v>
      </c>
      <c r="J8" s="66">
        <f aca="true" t="shared" si="2" ref="J8:J36">F8+H8+I8</f>
        <v>19</v>
      </c>
      <c r="K8" s="180"/>
      <c r="L8" s="281" t="b">
        <f aca="true" t="shared" si="3" ref="L8:L37">EXACT(H8,M8)</f>
        <v>1</v>
      </c>
      <c r="M8" s="88">
        <f>'Табл.2 рецидиви'!I6</f>
        <v>4</v>
      </c>
    </row>
    <row r="9" spans="1:13" s="10" customFormat="1" ht="15.75" thickBot="1">
      <c r="A9" s="377">
        <v>2</v>
      </c>
      <c r="B9" s="54" t="s">
        <v>4</v>
      </c>
      <c r="C9" s="86">
        <f>'[2]Табл 1000'!$D8</f>
        <v>10</v>
      </c>
      <c r="D9" s="114">
        <v>0</v>
      </c>
      <c r="E9" s="408">
        <f t="shared" si="0"/>
        <v>0</v>
      </c>
      <c r="F9" s="68">
        <v>0</v>
      </c>
      <c r="G9" s="410">
        <f t="shared" si="1"/>
        <v>0</v>
      </c>
      <c r="H9" s="67">
        <v>3</v>
      </c>
      <c r="I9" s="70">
        <v>7</v>
      </c>
      <c r="J9" s="66">
        <f t="shared" si="2"/>
        <v>10</v>
      </c>
      <c r="K9" s="180"/>
      <c r="L9" s="281" t="b">
        <f t="shared" si="3"/>
        <v>0</v>
      </c>
      <c r="M9" s="88">
        <f>'Табл.2 рецидиви'!I7</f>
        <v>0</v>
      </c>
    </row>
    <row r="10" spans="1:13" s="10" customFormat="1" ht="15.75" thickBot="1">
      <c r="A10" s="377">
        <v>3</v>
      </c>
      <c r="B10" s="54" t="s">
        <v>5</v>
      </c>
      <c r="C10" s="86">
        <f>'[2]Табл 1000'!$D9</f>
        <v>40</v>
      </c>
      <c r="D10" s="114">
        <v>14</v>
      </c>
      <c r="E10" s="408">
        <f t="shared" si="0"/>
        <v>35</v>
      </c>
      <c r="F10" s="68">
        <v>14</v>
      </c>
      <c r="G10" s="410">
        <f t="shared" si="1"/>
        <v>35</v>
      </c>
      <c r="H10" s="67">
        <v>4</v>
      </c>
      <c r="I10" s="70">
        <v>22</v>
      </c>
      <c r="J10" s="66">
        <f t="shared" si="2"/>
        <v>40</v>
      </c>
      <c r="K10" s="180"/>
      <c r="L10" s="281" t="b">
        <f t="shared" si="3"/>
        <v>1</v>
      </c>
      <c r="M10" s="88">
        <f>'Табл.2 рецидиви'!I8</f>
        <v>4</v>
      </c>
    </row>
    <row r="11" spans="1:13" s="78" customFormat="1" ht="15.75" thickBot="1">
      <c r="A11" s="377">
        <v>4</v>
      </c>
      <c r="B11" s="55" t="s">
        <v>6</v>
      </c>
      <c r="C11" s="86">
        <f>'[2]Табл 1000'!$D10</f>
        <v>5</v>
      </c>
      <c r="D11" s="115">
        <v>1</v>
      </c>
      <c r="E11" s="408">
        <f t="shared" si="0"/>
        <v>20</v>
      </c>
      <c r="F11" s="76">
        <v>1</v>
      </c>
      <c r="G11" s="410">
        <f t="shared" si="1"/>
        <v>20</v>
      </c>
      <c r="H11" s="74">
        <v>0</v>
      </c>
      <c r="I11" s="77">
        <v>4</v>
      </c>
      <c r="J11" s="66">
        <f t="shared" si="2"/>
        <v>5</v>
      </c>
      <c r="K11" s="180"/>
      <c r="L11" s="281" t="b">
        <f t="shared" si="3"/>
        <v>1</v>
      </c>
      <c r="M11" s="88">
        <f>'Табл.2 рецидиви'!I9</f>
        <v>0</v>
      </c>
    </row>
    <row r="12" spans="1:13" s="78" customFormat="1" ht="15.75" thickBot="1">
      <c r="A12" s="377">
        <v>5</v>
      </c>
      <c r="B12" s="55" t="s">
        <v>7</v>
      </c>
      <c r="C12" s="86">
        <f>'[2]Табл 1000'!$D11</f>
        <v>15</v>
      </c>
      <c r="D12" s="115">
        <v>3</v>
      </c>
      <c r="E12" s="408">
        <f t="shared" si="0"/>
        <v>20</v>
      </c>
      <c r="F12" s="76">
        <v>4</v>
      </c>
      <c r="G12" s="410">
        <f t="shared" si="1"/>
        <v>26.666666666666668</v>
      </c>
      <c r="H12" s="74">
        <v>2</v>
      </c>
      <c r="I12" s="77">
        <v>9</v>
      </c>
      <c r="J12" s="66">
        <f t="shared" si="2"/>
        <v>15</v>
      </c>
      <c r="K12" s="350"/>
      <c r="L12" s="281" t="b">
        <f t="shared" si="3"/>
        <v>1</v>
      </c>
      <c r="M12" s="88">
        <f>'Табл.2 рецидиви'!I10</f>
        <v>2</v>
      </c>
    </row>
    <row r="13" spans="1:13" s="10" customFormat="1" ht="15.75" thickBot="1">
      <c r="A13" s="377">
        <v>6</v>
      </c>
      <c r="B13" s="54" t="s">
        <v>8</v>
      </c>
      <c r="C13" s="86">
        <f>'[2]Табл 1000'!$D12</f>
        <v>32</v>
      </c>
      <c r="D13" s="114">
        <v>24</v>
      </c>
      <c r="E13" s="408">
        <f t="shared" si="0"/>
        <v>75</v>
      </c>
      <c r="F13" s="68">
        <v>24</v>
      </c>
      <c r="G13" s="410">
        <f t="shared" si="1"/>
        <v>75</v>
      </c>
      <c r="H13" s="67">
        <v>1</v>
      </c>
      <c r="I13" s="70">
        <v>7</v>
      </c>
      <c r="J13" s="66">
        <f t="shared" si="2"/>
        <v>32</v>
      </c>
      <c r="K13" s="180"/>
      <c r="L13" s="281" t="b">
        <f t="shared" si="3"/>
        <v>1</v>
      </c>
      <c r="M13" s="88">
        <f>'Табл.2 рецидиви'!I11</f>
        <v>1</v>
      </c>
    </row>
    <row r="14" spans="1:13" s="10" customFormat="1" ht="15.75" thickBot="1">
      <c r="A14" s="377">
        <v>7</v>
      </c>
      <c r="B14" s="54" t="s">
        <v>9</v>
      </c>
      <c r="C14" s="86">
        <f>'[2]Табл 1000'!$D13</f>
        <v>9</v>
      </c>
      <c r="D14" s="114">
        <v>0</v>
      </c>
      <c r="E14" s="408">
        <f t="shared" si="0"/>
        <v>0</v>
      </c>
      <c r="F14" s="68">
        <v>0</v>
      </c>
      <c r="G14" s="410">
        <f t="shared" si="1"/>
        <v>0</v>
      </c>
      <c r="H14" s="67">
        <v>4</v>
      </c>
      <c r="I14" s="70">
        <v>5</v>
      </c>
      <c r="J14" s="66">
        <f t="shared" si="2"/>
        <v>9</v>
      </c>
      <c r="K14" s="180"/>
      <c r="L14" s="281" t="b">
        <f t="shared" si="3"/>
        <v>1</v>
      </c>
      <c r="M14" s="88">
        <f>'Табл.2 рецидиви'!I12</f>
        <v>4</v>
      </c>
    </row>
    <row r="15" spans="1:13" s="10" customFormat="1" ht="15.75" thickBot="1">
      <c r="A15" s="377">
        <v>8</v>
      </c>
      <c r="B15" s="54" t="s">
        <v>10</v>
      </c>
      <c r="C15" s="86">
        <f>'[2]Табл 1000'!$D14</f>
        <v>12</v>
      </c>
      <c r="D15" s="114">
        <v>3</v>
      </c>
      <c r="E15" s="408">
        <f t="shared" si="0"/>
        <v>25</v>
      </c>
      <c r="F15" s="68">
        <v>3</v>
      </c>
      <c r="G15" s="410">
        <f t="shared" si="1"/>
        <v>25</v>
      </c>
      <c r="H15" s="67">
        <v>1</v>
      </c>
      <c r="I15" s="70">
        <v>8</v>
      </c>
      <c r="J15" s="66">
        <f t="shared" si="2"/>
        <v>12</v>
      </c>
      <c r="K15" s="180"/>
      <c r="L15" s="281" t="b">
        <f t="shared" si="3"/>
        <v>1</v>
      </c>
      <c r="M15" s="88">
        <f>'Табл.2 рецидиви'!I13</f>
        <v>1</v>
      </c>
    </row>
    <row r="16" spans="1:13" s="10" customFormat="1" ht="15.75" thickBot="1">
      <c r="A16" s="377">
        <v>9</v>
      </c>
      <c r="B16" s="54" t="s">
        <v>11</v>
      </c>
      <c r="C16" s="86">
        <f>'[2]Табл 1000'!$D15</f>
        <v>10</v>
      </c>
      <c r="D16" s="114">
        <v>2</v>
      </c>
      <c r="E16" s="408">
        <f t="shared" si="0"/>
        <v>20</v>
      </c>
      <c r="F16" s="68">
        <v>2</v>
      </c>
      <c r="G16" s="410">
        <f t="shared" si="1"/>
        <v>20</v>
      </c>
      <c r="H16" s="67">
        <v>3</v>
      </c>
      <c r="I16" s="70">
        <v>5</v>
      </c>
      <c r="J16" s="66">
        <f t="shared" si="2"/>
        <v>10</v>
      </c>
      <c r="K16" s="180"/>
      <c r="L16" s="281" t="b">
        <f t="shared" si="3"/>
        <v>1</v>
      </c>
      <c r="M16" s="88">
        <f>'Табл.2 рецидиви'!I14</f>
        <v>3</v>
      </c>
    </row>
    <row r="17" spans="1:13" s="10" customFormat="1" ht="15.75" thickBot="1">
      <c r="A17" s="377">
        <v>10</v>
      </c>
      <c r="B17" s="54" t="s">
        <v>12</v>
      </c>
      <c r="C17" s="86">
        <f>'[2]Табл 1000'!$D16</f>
        <v>19</v>
      </c>
      <c r="D17" s="114">
        <v>3</v>
      </c>
      <c r="E17" s="408">
        <f t="shared" si="0"/>
        <v>15.789473684210526</v>
      </c>
      <c r="F17" s="68">
        <v>4</v>
      </c>
      <c r="G17" s="410">
        <f t="shared" si="1"/>
        <v>21.052631578947366</v>
      </c>
      <c r="H17" s="67">
        <v>12</v>
      </c>
      <c r="I17" s="70">
        <v>3</v>
      </c>
      <c r="J17" s="66">
        <f t="shared" si="2"/>
        <v>19</v>
      </c>
      <c r="K17" s="180"/>
      <c r="L17" s="281" t="b">
        <f t="shared" si="3"/>
        <v>1</v>
      </c>
      <c r="M17" s="88">
        <f>'Табл.2 рецидиви'!I15</f>
        <v>12</v>
      </c>
    </row>
    <row r="18" spans="1:13" s="10" customFormat="1" ht="15.75" thickBot="1">
      <c r="A18" s="377">
        <v>11</v>
      </c>
      <c r="B18" s="54" t="s">
        <v>13</v>
      </c>
      <c r="C18" s="86">
        <f>'[2]Табл 1000'!$D17</f>
        <v>0</v>
      </c>
      <c r="D18" s="114">
        <v>0</v>
      </c>
      <c r="E18" s="408" t="e">
        <f t="shared" si="0"/>
        <v>#DIV/0!</v>
      </c>
      <c r="F18" s="68">
        <v>0</v>
      </c>
      <c r="G18" s="410" t="e">
        <f t="shared" si="1"/>
        <v>#DIV/0!</v>
      </c>
      <c r="H18" s="67">
        <v>0</v>
      </c>
      <c r="I18" s="70">
        <v>0</v>
      </c>
      <c r="J18" s="66">
        <f t="shared" si="2"/>
        <v>0</v>
      </c>
      <c r="K18" s="180"/>
      <c r="L18" s="281" t="b">
        <f t="shared" si="3"/>
        <v>1</v>
      </c>
      <c r="M18" s="88">
        <f>'Табл.2 рецидиви'!I16</f>
        <v>0</v>
      </c>
    </row>
    <row r="19" spans="1:13" s="10" customFormat="1" ht="15.75" thickBot="1">
      <c r="A19" s="377">
        <v>12</v>
      </c>
      <c r="B19" s="54" t="s">
        <v>14</v>
      </c>
      <c r="C19" s="86">
        <f>'[2]Табл 1000'!$D18</f>
        <v>28</v>
      </c>
      <c r="D19" s="114">
        <v>18</v>
      </c>
      <c r="E19" s="408">
        <f t="shared" si="0"/>
        <v>64.28571428571429</v>
      </c>
      <c r="F19" s="68">
        <v>19</v>
      </c>
      <c r="G19" s="410">
        <f t="shared" si="1"/>
        <v>67.85714285714286</v>
      </c>
      <c r="H19" s="67">
        <v>2</v>
      </c>
      <c r="I19" s="70">
        <v>7</v>
      </c>
      <c r="J19" s="66">
        <f t="shared" si="2"/>
        <v>28</v>
      </c>
      <c r="K19" s="180"/>
      <c r="L19" s="281" t="b">
        <f t="shared" si="3"/>
        <v>1</v>
      </c>
      <c r="M19" s="88">
        <f>'Табл.2 рецидиви'!I17</f>
        <v>2</v>
      </c>
    </row>
    <row r="20" spans="1:13" s="78" customFormat="1" ht="15.75" thickBot="1">
      <c r="A20" s="377">
        <v>13</v>
      </c>
      <c r="B20" s="55" t="s">
        <v>15</v>
      </c>
      <c r="C20" s="86">
        <f>'[2]Табл 1000'!$D19</f>
        <v>16</v>
      </c>
      <c r="D20" s="115">
        <v>3</v>
      </c>
      <c r="E20" s="408">
        <f t="shared" si="0"/>
        <v>18.75</v>
      </c>
      <c r="F20" s="76">
        <v>3</v>
      </c>
      <c r="G20" s="410">
        <f t="shared" si="1"/>
        <v>18.75</v>
      </c>
      <c r="H20" s="74">
        <v>6</v>
      </c>
      <c r="I20" s="77">
        <v>7</v>
      </c>
      <c r="J20" s="66">
        <f t="shared" si="2"/>
        <v>16</v>
      </c>
      <c r="K20" s="180"/>
      <c r="L20" s="281" t="b">
        <f t="shared" si="3"/>
        <v>0</v>
      </c>
      <c r="M20" s="88">
        <f>'Табл.2 рецидиви'!I18</f>
        <v>12</v>
      </c>
    </row>
    <row r="21" spans="1:13" s="78" customFormat="1" ht="15.75" thickBot="1">
      <c r="A21" s="377">
        <v>14</v>
      </c>
      <c r="B21" s="55" t="s">
        <v>16</v>
      </c>
      <c r="C21" s="86">
        <f>'[2]Табл 1000'!$D20</f>
        <v>62</v>
      </c>
      <c r="D21" s="115">
        <v>20</v>
      </c>
      <c r="E21" s="408">
        <f t="shared" si="0"/>
        <v>32.25806451612903</v>
      </c>
      <c r="F21" s="76">
        <v>22</v>
      </c>
      <c r="G21" s="410">
        <f t="shared" si="1"/>
        <v>35.483870967741936</v>
      </c>
      <c r="H21" s="74">
        <v>10</v>
      </c>
      <c r="I21" s="77">
        <v>30</v>
      </c>
      <c r="J21" s="66">
        <f t="shared" si="2"/>
        <v>62</v>
      </c>
      <c r="K21" s="180"/>
      <c r="L21" s="281" t="b">
        <f t="shared" si="3"/>
        <v>1</v>
      </c>
      <c r="M21" s="88">
        <f>'Табл.2 рецидиви'!I19</f>
        <v>10</v>
      </c>
    </row>
    <row r="22" spans="1:13" s="78" customFormat="1" ht="15.75" thickBot="1">
      <c r="A22" s="377">
        <v>15</v>
      </c>
      <c r="B22" s="55" t="s">
        <v>17</v>
      </c>
      <c r="C22" s="86">
        <f>'[2]Табл 1000'!$D21</f>
        <v>11</v>
      </c>
      <c r="D22" s="115">
        <v>1</v>
      </c>
      <c r="E22" s="408">
        <f t="shared" si="0"/>
        <v>9.090909090909092</v>
      </c>
      <c r="F22" s="76">
        <v>1</v>
      </c>
      <c r="G22" s="410">
        <f t="shared" si="1"/>
        <v>9.090909090909092</v>
      </c>
      <c r="H22" s="74">
        <v>1</v>
      </c>
      <c r="I22" s="77">
        <v>9</v>
      </c>
      <c r="J22" s="66">
        <f t="shared" si="2"/>
        <v>11</v>
      </c>
      <c r="K22" s="180"/>
      <c r="L22" s="281" t="b">
        <f t="shared" si="3"/>
        <v>1</v>
      </c>
      <c r="M22" s="88">
        <f>'Табл.2 рецидиви'!I20</f>
        <v>1</v>
      </c>
    </row>
    <row r="23" spans="1:13" s="10" customFormat="1" ht="15.75" thickBot="1">
      <c r="A23" s="377">
        <v>16</v>
      </c>
      <c r="B23" s="54" t="s">
        <v>18</v>
      </c>
      <c r="C23" s="86">
        <f>'[2]Табл 1000'!$D22</f>
        <v>15</v>
      </c>
      <c r="D23" s="114">
        <v>7</v>
      </c>
      <c r="E23" s="408">
        <f t="shared" si="0"/>
        <v>46.666666666666664</v>
      </c>
      <c r="F23" s="68">
        <v>7</v>
      </c>
      <c r="G23" s="410">
        <f t="shared" si="1"/>
        <v>46.666666666666664</v>
      </c>
      <c r="H23" s="67">
        <v>3</v>
      </c>
      <c r="I23" s="70">
        <v>5</v>
      </c>
      <c r="J23" s="66">
        <f t="shared" si="2"/>
        <v>15</v>
      </c>
      <c r="K23" s="351"/>
      <c r="L23" s="281" t="b">
        <f t="shared" si="3"/>
        <v>1</v>
      </c>
      <c r="M23" s="88">
        <f>'Табл.2 рецидиви'!I21</f>
        <v>3</v>
      </c>
    </row>
    <row r="24" spans="1:13" s="10" customFormat="1" ht="15.75" thickBot="1">
      <c r="A24" s="377">
        <v>17</v>
      </c>
      <c r="B24" s="54" t="s">
        <v>19</v>
      </c>
      <c r="C24" s="86">
        <f>'[2]Табл 1000'!$D23</f>
        <v>25</v>
      </c>
      <c r="D24" s="114">
        <v>4</v>
      </c>
      <c r="E24" s="408">
        <f t="shared" si="0"/>
        <v>16</v>
      </c>
      <c r="F24" s="68">
        <v>4</v>
      </c>
      <c r="G24" s="410">
        <f t="shared" si="1"/>
        <v>16</v>
      </c>
      <c r="H24" s="67">
        <v>10</v>
      </c>
      <c r="I24" s="70">
        <v>11</v>
      </c>
      <c r="J24" s="66">
        <f t="shared" si="2"/>
        <v>25</v>
      </c>
      <c r="K24" s="180"/>
      <c r="L24" s="281" t="b">
        <f t="shared" si="3"/>
        <v>1</v>
      </c>
      <c r="M24" s="88">
        <f>'Табл.2 рецидиви'!I22</f>
        <v>10</v>
      </c>
    </row>
    <row r="25" spans="1:13" s="10" customFormat="1" ht="15.75" thickBot="1">
      <c r="A25" s="377">
        <v>18</v>
      </c>
      <c r="B25" s="54" t="s">
        <v>20</v>
      </c>
      <c r="C25" s="86">
        <f>'[2]Табл 1000'!$D24</f>
        <v>7</v>
      </c>
      <c r="D25" s="114">
        <v>3</v>
      </c>
      <c r="E25" s="408">
        <f t="shared" si="0"/>
        <v>42.857142857142854</v>
      </c>
      <c r="F25" s="68">
        <v>3</v>
      </c>
      <c r="G25" s="410">
        <f t="shared" si="1"/>
        <v>42.857142857142854</v>
      </c>
      <c r="H25" s="67">
        <v>1</v>
      </c>
      <c r="I25" s="70">
        <v>3</v>
      </c>
      <c r="J25" s="66">
        <f t="shared" si="2"/>
        <v>7</v>
      </c>
      <c r="K25" s="180"/>
      <c r="L25" s="281" t="b">
        <f t="shared" si="3"/>
        <v>1</v>
      </c>
      <c r="M25" s="88">
        <f>'Табл.2 рецидиви'!I23</f>
        <v>1</v>
      </c>
    </row>
    <row r="26" spans="1:13" s="78" customFormat="1" ht="15.75" thickBot="1">
      <c r="A26" s="377">
        <v>19</v>
      </c>
      <c r="B26" s="55" t="s">
        <v>21</v>
      </c>
      <c r="C26" s="86">
        <f>'[2]Табл 1000'!$D25</f>
        <v>17</v>
      </c>
      <c r="D26" s="115">
        <v>2</v>
      </c>
      <c r="E26" s="408">
        <f t="shared" si="0"/>
        <v>11.76470588235294</v>
      </c>
      <c r="F26" s="76">
        <v>3</v>
      </c>
      <c r="G26" s="410">
        <f t="shared" si="1"/>
        <v>17.647058823529413</v>
      </c>
      <c r="H26" s="74">
        <v>2</v>
      </c>
      <c r="I26" s="77">
        <v>12</v>
      </c>
      <c r="J26" s="66">
        <f t="shared" si="2"/>
        <v>17</v>
      </c>
      <c r="K26" s="180"/>
      <c r="L26" s="281" t="b">
        <f t="shared" si="3"/>
        <v>1</v>
      </c>
      <c r="M26" s="88">
        <f>'Табл.2 рецидиви'!I24</f>
        <v>2</v>
      </c>
    </row>
    <row r="27" spans="1:13" s="10" customFormat="1" ht="15.75" thickBot="1">
      <c r="A27" s="377">
        <v>20</v>
      </c>
      <c r="B27" s="54" t="s">
        <v>22</v>
      </c>
      <c r="C27" s="86">
        <f>'[2]Табл 1000'!$D26</f>
        <v>8</v>
      </c>
      <c r="D27" s="114">
        <v>2</v>
      </c>
      <c r="E27" s="408">
        <f t="shared" si="0"/>
        <v>25</v>
      </c>
      <c r="F27" s="68">
        <v>2</v>
      </c>
      <c r="G27" s="410">
        <f t="shared" si="1"/>
        <v>25</v>
      </c>
      <c r="H27" s="67">
        <v>0</v>
      </c>
      <c r="I27" s="70">
        <v>6</v>
      </c>
      <c r="J27" s="66">
        <f t="shared" si="2"/>
        <v>8</v>
      </c>
      <c r="K27" s="180"/>
      <c r="L27" s="281" t="b">
        <f t="shared" si="3"/>
        <v>1</v>
      </c>
      <c r="M27" s="88">
        <f>'Табл.2 рецидиви'!I25</f>
        <v>0</v>
      </c>
    </row>
    <row r="28" spans="1:13" s="10" customFormat="1" ht="15.75" thickBot="1">
      <c r="A28" s="377">
        <v>21</v>
      </c>
      <c r="B28" s="54" t="s">
        <v>23</v>
      </c>
      <c r="C28" s="86">
        <f>'[2]Табл 1000'!$D27</f>
        <v>11</v>
      </c>
      <c r="D28" s="114">
        <v>1</v>
      </c>
      <c r="E28" s="408">
        <f t="shared" si="0"/>
        <v>9.090909090909092</v>
      </c>
      <c r="F28" s="68">
        <v>6</v>
      </c>
      <c r="G28" s="410">
        <f t="shared" si="1"/>
        <v>54.54545454545454</v>
      </c>
      <c r="H28" s="67">
        <v>2</v>
      </c>
      <c r="I28" s="70">
        <v>3</v>
      </c>
      <c r="J28" s="66">
        <f t="shared" si="2"/>
        <v>11</v>
      </c>
      <c r="K28" s="180"/>
      <c r="L28" s="281" t="b">
        <f t="shared" si="3"/>
        <v>1</v>
      </c>
      <c r="M28" s="88">
        <f>'Табл.2 рецидиви'!I26</f>
        <v>2</v>
      </c>
    </row>
    <row r="29" spans="1:13" s="10" customFormat="1" ht="15.75" thickBot="1">
      <c r="A29" s="377">
        <v>22</v>
      </c>
      <c r="B29" s="54" t="s">
        <v>24</v>
      </c>
      <c r="C29" s="86">
        <f>'[2]Табл 1000'!$D28</f>
        <v>18</v>
      </c>
      <c r="D29" s="114">
        <v>4</v>
      </c>
      <c r="E29" s="408">
        <f t="shared" si="0"/>
        <v>22.22222222222222</v>
      </c>
      <c r="F29" s="68">
        <v>4</v>
      </c>
      <c r="G29" s="410">
        <f t="shared" si="1"/>
        <v>22.22222222222222</v>
      </c>
      <c r="H29" s="67">
        <v>4</v>
      </c>
      <c r="I29" s="70">
        <v>10</v>
      </c>
      <c r="J29" s="66">
        <f t="shared" si="2"/>
        <v>18</v>
      </c>
      <c r="K29" s="180"/>
      <c r="L29" s="281" t="b">
        <f t="shared" si="3"/>
        <v>1</v>
      </c>
      <c r="M29" s="88">
        <f>'Табл.2 рецидиви'!I27</f>
        <v>4</v>
      </c>
    </row>
    <row r="30" spans="1:13" s="10" customFormat="1" ht="15.75" thickBot="1">
      <c r="A30" s="377">
        <v>23</v>
      </c>
      <c r="B30" s="54" t="s">
        <v>25</v>
      </c>
      <c r="C30" s="86">
        <f>'[2]Табл 1000'!$D29</f>
        <v>18</v>
      </c>
      <c r="D30" s="114">
        <v>2</v>
      </c>
      <c r="E30" s="408">
        <f t="shared" si="0"/>
        <v>11.11111111111111</v>
      </c>
      <c r="F30" s="68">
        <v>2</v>
      </c>
      <c r="G30" s="410">
        <f t="shared" si="1"/>
        <v>11.11111111111111</v>
      </c>
      <c r="H30" s="67">
        <v>13</v>
      </c>
      <c r="I30" s="70">
        <v>3</v>
      </c>
      <c r="J30" s="66">
        <f t="shared" si="2"/>
        <v>18</v>
      </c>
      <c r="K30" s="180"/>
      <c r="L30" s="281" t="b">
        <f t="shared" si="3"/>
        <v>1</v>
      </c>
      <c r="M30" s="88">
        <f>'Табл.2 рецидиви'!I28</f>
        <v>13</v>
      </c>
    </row>
    <row r="31" spans="1:13" s="78" customFormat="1" ht="15.75" thickBot="1">
      <c r="A31" s="377">
        <v>24</v>
      </c>
      <c r="B31" s="55" t="s">
        <v>26</v>
      </c>
      <c r="C31" s="86">
        <f>'[2]Табл 1000'!$D30</f>
        <v>7</v>
      </c>
      <c r="D31" s="115">
        <v>0</v>
      </c>
      <c r="E31" s="408">
        <f t="shared" si="0"/>
        <v>0</v>
      </c>
      <c r="F31" s="76">
        <v>0</v>
      </c>
      <c r="G31" s="410">
        <f t="shared" si="1"/>
        <v>0</v>
      </c>
      <c r="H31" s="74">
        <v>5</v>
      </c>
      <c r="I31" s="77">
        <v>2</v>
      </c>
      <c r="J31" s="66">
        <f t="shared" si="2"/>
        <v>7</v>
      </c>
      <c r="K31" s="180"/>
      <c r="L31" s="281" t="b">
        <f t="shared" si="3"/>
        <v>1</v>
      </c>
      <c r="M31" s="88">
        <f>'Табл.2 рецидиви'!I29</f>
        <v>5</v>
      </c>
    </row>
    <row r="32" spans="1:13" s="10" customFormat="1" ht="15.75" thickBot="1">
      <c r="A32" s="377">
        <v>25</v>
      </c>
      <c r="B32" s="54" t="s">
        <v>27</v>
      </c>
      <c r="C32" s="86">
        <f>'[2]Табл 1000'!$D31</f>
        <v>16</v>
      </c>
      <c r="D32" s="114">
        <v>1</v>
      </c>
      <c r="E32" s="408">
        <f t="shared" si="0"/>
        <v>6.25</v>
      </c>
      <c r="F32" s="68">
        <v>3</v>
      </c>
      <c r="G32" s="410">
        <f t="shared" si="1"/>
        <v>18.75</v>
      </c>
      <c r="H32" s="67">
        <v>3</v>
      </c>
      <c r="I32" s="70">
        <v>10</v>
      </c>
      <c r="J32" s="66">
        <f t="shared" si="2"/>
        <v>16</v>
      </c>
      <c r="K32" s="180"/>
      <c r="L32" s="281" t="b">
        <f t="shared" si="3"/>
        <v>1</v>
      </c>
      <c r="M32" s="88">
        <f>'Табл.2 рецидиви'!I30</f>
        <v>3</v>
      </c>
    </row>
    <row r="33" spans="1:13" s="10" customFormat="1" ht="17.25" customHeight="1" thickBot="1">
      <c r="A33" s="378">
        <v>26</v>
      </c>
      <c r="B33" s="176" t="s">
        <v>65</v>
      </c>
      <c r="C33" s="86">
        <f>'[2]Табл 1000'!$D32</f>
        <v>16</v>
      </c>
      <c r="D33" s="213">
        <v>0</v>
      </c>
      <c r="E33" s="408">
        <f t="shared" si="0"/>
        <v>0</v>
      </c>
      <c r="F33" s="165">
        <v>0</v>
      </c>
      <c r="G33" s="410">
        <f t="shared" si="1"/>
        <v>0</v>
      </c>
      <c r="H33" s="185">
        <v>2</v>
      </c>
      <c r="I33" s="178">
        <v>14</v>
      </c>
      <c r="J33" s="66">
        <f>F33+H33+I33</f>
        <v>16</v>
      </c>
      <c r="K33" s="180"/>
      <c r="L33" s="281" t="b">
        <f t="shared" si="3"/>
        <v>1</v>
      </c>
      <c r="M33" s="88">
        <f>'Табл.2 рецидиви'!I31</f>
        <v>2</v>
      </c>
    </row>
    <row r="34" spans="1:13" s="10" customFormat="1" ht="17.25" customHeight="1" thickBot="1">
      <c r="A34" s="377">
        <v>27</v>
      </c>
      <c r="B34" s="177" t="s">
        <v>67</v>
      </c>
      <c r="C34" s="86">
        <f>'[2]Табл 1000'!$D33</f>
        <v>0</v>
      </c>
      <c r="D34" s="344">
        <v>0</v>
      </c>
      <c r="E34" s="408" t="e">
        <f t="shared" si="0"/>
        <v>#DIV/0!</v>
      </c>
      <c r="F34" s="168">
        <v>0</v>
      </c>
      <c r="G34" s="410" t="e">
        <f t="shared" si="1"/>
        <v>#DIV/0!</v>
      </c>
      <c r="H34" s="197">
        <v>0</v>
      </c>
      <c r="I34" s="179">
        <v>0</v>
      </c>
      <c r="J34" s="66">
        <f t="shared" si="2"/>
        <v>0</v>
      </c>
      <c r="K34" s="180"/>
      <c r="L34" s="281" t="b">
        <f t="shared" si="3"/>
        <v>1</v>
      </c>
      <c r="M34" s="88">
        <f>'Табл.2 рецидиви'!I32</f>
        <v>0</v>
      </c>
    </row>
    <row r="35" spans="1:13" s="10" customFormat="1" ht="17.25" customHeight="1" thickBot="1">
      <c r="A35" s="378">
        <v>28</v>
      </c>
      <c r="B35" s="177" t="s">
        <v>68</v>
      </c>
      <c r="C35" s="86">
        <f>'[2]Табл 1000'!$D34</f>
        <v>0</v>
      </c>
      <c r="D35" s="344">
        <v>0</v>
      </c>
      <c r="E35" s="408" t="e">
        <f t="shared" si="0"/>
        <v>#DIV/0!</v>
      </c>
      <c r="F35" s="168">
        <v>0</v>
      </c>
      <c r="G35" s="410" t="e">
        <f t="shared" si="1"/>
        <v>#DIV/0!</v>
      </c>
      <c r="H35" s="197">
        <v>0</v>
      </c>
      <c r="I35" s="179">
        <v>0</v>
      </c>
      <c r="J35" s="66">
        <f t="shared" si="2"/>
        <v>0</v>
      </c>
      <c r="K35" s="180"/>
      <c r="L35" s="281" t="b">
        <f t="shared" si="3"/>
        <v>1</v>
      </c>
      <c r="M35" s="88">
        <f>'Табл.2 рецидиви'!I33</f>
        <v>0</v>
      </c>
    </row>
    <row r="36" spans="1:13" s="10" customFormat="1" ht="15.75" thickBot="1">
      <c r="A36" s="377">
        <v>29</v>
      </c>
      <c r="B36" s="177" t="s">
        <v>66</v>
      </c>
      <c r="C36" s="86">
        <f>'[2]Табл 1000'!$D35</f>
        <v>0</v>
      </c>
      <c r="D36" s="407">
        <v>0</v>
      </c>
      <c r="E36" s="408" t="e">
        <f t="shared" si="0"/>
        <v>#DIV/0!</v>
      </c>
      <c r="F36" s="409">
        <v>0</v>
      </c>
      <c r="G36" s="410" t="e">
        <f t="shared" si="1"/>
        <v>#DIV/0!</v>
      </c>
      <c r="H36" s="197">
        <v>0</v>
      </c>
      <c r="I36" s="179">
        <v>0</v>
      </c>
      <c r="J36" s="66">
        <f t="shared" si="2"/>
        <v>0</v>
      </c>
      <c r="K36" s="180"/>
      <c r="L36" s="281" t="b">
        <f t="shared" si="3"/>
        <v>1</v>
      </c>
      <c r="M36" s="88">
        <f>'Табл.2 рецидиви'!I34</f>
        <v>0</v>
      </c>
    </row>
    <row r="37" spans="1:13" ht="16.5" thickBot="1">
      <c r="A37" s="510" t="s">
        <v>2</v>
      </c>
      <c r="B37" s="511"/>
      <c r="C37" s="151">
        <f>SUM(C8:C36)</f>
        <v>446</v>
      </c>
      <c r="D37" s="151">
        <f>SUM(D8:D36)</f>
        <v>124</v>
      </c>
      <c r="E37" s="158">
        <f t="shared" si="0"/>
        <v>27.802690582959645</v>
      </c>
      <c r="F37" s="405">
        <f>SUM(F8:F36)</f>
        <v>137</v>
      </c>
      <c r="G37" s="403">
        <f t="shared" si="1"/>
        <v>30.717488789237667</v>
      </c>
      <c r="H37" s="182">
        <f>SUM(H8:H36)</f>
        <v>98</v>
      </c>
      <c r="I37" s="151">
        <f>SUM(I8:I36)</f>
        <v>211</v>
      </c>
      <c r="J37" s="151">
        <f>SUM(J8:J36)</f>
        <v>446</v>
      </c>
      <c r="K37" s="352">
        <f>F37+H37+I37</f>
        <v>446</v>
      </c>
      <c r="L37" s="282" t="b">
        <f t="shared" si="3"/>
        <v>0</v>
      </c>
      <c r="M37" s="283">
        <f>'Табл.2 рецидиви'!I35</f>
        <v>101</v>
      </c>
    </row>
    <row r="38" spans="8:12" ht="15" customHeight="1">
      <c r="H38" s="19"/>
      <c r="I38" s="19"/>
      <c r="L38"/>
    </row>
    <row r="39" spans="8:12" ht="15" customHeight="1">
      <c r="H39" s="19"/>
      <c r="I39" s="19"/>
      <c r="L39"/>
    </row>
    <row r="40" spans="1:12" ht="25.5" customHeight="1">
      <c r="A40" s="507" t="s">
        <v>61</v>
      </c>
      <c r="B40" s="507"/>
      <c r="C40" s="507"/>
      <c r="D40" s="507"/>
      <c r="E40" s="507"/>
      <c r="F40" s="507"/>
      <c r="G40" s="507"/>
      <c r="H40" s="507"/>
      <c r="I40" s="507"/>
      <c r="J40" s="507"/>
      <c r="L40"/>
    </row>
    <row r="41" spans="1:12" ht="23.25" customHeight="1" thickBot="1">
      <c r="A41" s="504" t="s">
        <v>59</v>
      </c>
      <c r="B41" s="504"/>
      <c r="H41" s="19"/>
      <c r="I41" s="19"/>
      <c r="L41"/>
    </row>
    <row r="42" spans="1:14" ht="21" thickBot="1">
      <c r="A42" s="489" t="s">
        <v>38</v>
      </c>
      <c r="B42" s="490"/>
      <c r="C42" s="491"/>
      <c r="D42" s="500" t="s">
        <v>43</v>
      </c>
      <c r="E42" s="501"/>
      <c r="F42" s="501"/>
      <c r="G42" s="20"/>
      <c r="H42" s="21"/>
      <c r="I42" s="22"/>
      <c r="J42" s="20"/>
      <c r="K42" s="5"/>
      <c r="L42" s="5"/>
      <c r="M42" s="5"/>
      <c r="N42" s="5"/>
    </row>
    <row r="43" spans="1:13" ht="20.25" customHeight="1" thickBot="1">
      <c r="A43" s="467" t="s">
        <v>0</v>
      </c>
      <c r="B43" s="467" t="s">
        <v>1</v>
      </c>
      <c r="C43" s="467" t="s">
        <v>49</v>
      </c>
      <c r="D43" s="473" t="s">
        <v>29</v>
      </c>
      <c r="E43" s="473"/>
      <c r="F43" s="473"/>
      <c r="G43" s="474"/>
      <c r="H43" s="467" t="s">
        <v>35</v>
      </c>
      <c r="I43" s="467" t="s">
        <v>36</v>
      </c>
      <c r="J43" s="467" t="s">
        <v>28</v>
      </c>
      <c r="L43" s="478" t="s">
        <v>41</v>
      </c>
      <c r="M43" s="496" t="s">
        <v>58</v>
      </c>
    </row>
    <row r="44" spans="1:13" ht="24.75" customHeight="1" thickBot="1">
      <c r="A44" s="468"/>
      <c r="B44" s="468"/>
      <c r="C44" s="468"/>
      <c r="D44" s="473" t="s">
        <v>31</v>
      </c>
      <c r="E44" s="473"/>
      <c r="F44" s="475" t="s">
        <v>32</v>
      </c>
      <c r="G44" s="474"/>
      <c r="H44" s="468"/>
      <c r="I44" s="468"/>
      <c r="J44" s="468"/>
      <c r="L44" s="479"/>
      <c r="M44" s="484"/>
    </row>
    <row r="45" spans="1:13" ht="33" customHeight="1" thickBot="1">
      <c r="A45" s="469"/>
      <c r="B45" s="469"/>
      <c r="C45" s="469"/>
      <c r="D45" s="14" t="s">
        <v>33</v>
      </c>
      <c r="E45" s="13" t="s">
        <v>34</v>
      </c>
      <c r="F45" s="7" t="s">
        <v>33</v>
      </c>
      <c r="G45" s="7" t="s">
        <v>34</v>
      </c>
      <c r="H45" s="469"/>
      <c r="I45" s="469"/>
      <c r="J45" s="468"/>
      <c r="L45" s="502"/>
      <c r="M45" s="484"/>
    </row>
    <row r="46" spans="1:13" s="94" customFormat="1" ht="15.75" customHeight="1" thickBot="1">
      <c r="A46" s="376">
        <v>1</v>
      </c>
      <c r="B46" s="95" t="s">
        <v>3</v>
      </c>
      <c r="C46" s="86">
        <f>'[3]Табл 1000'!D45</f>
        <v>11</v>
      </c>
      <c r="D46" s="92">
        <v>3</v>
      </c>
      <c r="E46" s="45">
        <f aca="true" t="shared" si="4" ref="E46:E75">D46/J46*100</f>
        <v>27.27272727272727</v>
      </c>
      <c r="F46" s="93">
        <v>3</v>
      </c>
      <c r="G46" s="87">
        <f aca="true" t="shared" si="5" ref="G46:G75">F46/J46*100</f>
        <v>27.27272727272727</v>
      </c>
      <c r="H46" s="92">
        <v>2</v>
      </c>
      <c r="I46" s="343">
        <v>6</v>
      </c>
      <c r="J46" s="66">
        <f aca="true" t="shared" si="6" ref="J46:J72">F46+H46+I46</f>
        <v>11</v>
      </c>
      <c r="L46" s="57" t="b">
        <f aca="true" t="shared" si="7" ref="L46:L71">EXACT(H46,M46)</f>
        <v>1</v>
      </c>
      <c r="M46" s="88">
        <f>'Табл.2 рецидиви'!I42</f>
        <v>2</v>
      </c>
    </row>
    <row r="47" spans="1:13" s="10" customFormat="1" ht="15.75" thickBot="1">
      <c r="A47" s="377">
        <v>2</v>
      </c>
      <c r="B47" s="54" t="s">
        <v>4</v>
      </c>
      <c r="C47" s="86">
        <f>'[3]Табл 1000'!D46</f>
        <v>11</v>
      </c>
      <c r="D47" s="67">
        <v>4</v>
      </c>
      <c r="E47" s="45">
        <f t="shared" si="4"/>
        <v>36.36363636363637</v>
      </c>
      <c r="F47" s="68">
        <v>4</v>
      </c>
      <c r="G47" s="440">
        <f t="shared" si="5"/>
        <v>36.36363636363637</v>
      </c>
      <c r="H47" s="67">
        <v>2</v>
      </c>
      <c r="I47" s="114">
        <v>5</v>
      </c>
      <c r="J47" s="66">
        <f t="shared" si="6"/>
        <v>11</v>
      </c>
      <c r="L47" s="57" t="b">
        <f t="shared" si="7"/>
        <v>1</v>
      </c>
      <c r="M47" s="88">
        <f>'Табл.2 рецидиви'!I43</f>
        <v>2</v>
      </c>
    </row>
    <row r="48" spans="1:13" s="10" customFormat="1" ht="15.75" thickBot="1">
      <c r="A48" s="377">
        <v>3</v>
      </c>
      <c r="B48" s="54" t="s">
        <v>5</v>
      </c>
      <c r="C48" s="86">
        <f>'[3]Табл 1000'!D47</f>
        <v>49</v>
      </c>
      <c r="D48" s="67">
        <v>21</v>
      </c>
      <c r="E48" s="45">
        <f t="shared" si="4"/>
        <v>42.857142857142854</v>
      </c>
      <c r="F48" s="68">
        <v>25</v>
      </c>
      <c r="G48" s="440">
        <f t="shared" si="5"/>
        <v>51.02040816326531</v>
      </c>
      <c r="H48" s="67">
        <v>1</v>
      </c>
      <c r="I48" s="114">
        <v>23</v>
      </c>
      <c r="J48" s="66">
        <f t="shared" si="6"/>
        <v>49</v>
      </c>
      <c r="L48" s="57" t="b">
        <f t="shared" si="7"/>
        <v>1</v>
      </c>
      <c r="M48" s="88">
        <f>'Табл.2 рецидиви'!I44</f>
        <v>1</v>
      </c>
    </row>
    <row r="49" spans="1:13" s="10" customFormat="1" ht="15.75" thickBot="1">
      <c r="A49" s="377">
        <v>4</v>
      </c>
      <c r="B49" s="54" t="s">
        <v>6</v>
      </c>
      <c r="C49" s="86">
        <f>'[3]Табл 1000'!D48</f>
        <v>5</v>
      </c>
      <c r="D49" s="67">
        <v>0</v>
      </c>
      <c r="E49" s="45">
        <f t="shared" si="4"/>
        <v>0</v>
      </c>
      <c r="F49" s="68">
        <v>0</v>
      </c>
      <c r="G49" s="440">
        <f t="shared" si="5"/>
        <v>0</v>
      </c>
      <c r="H49" s="67">
        <v>0</v>
      </c>
      <c r="I49" s="114">
        <v>5</v>
      </c>
      <c r="J49" s="66">
        <f t="shared" si="6"/>
        <v>5</v>
      </c>
      <c r="L49" s="57" t="b">
        <f t="shared" si="7"/>
        <v>1</v>
      </c>
      <c r="M49" s="88">
        <f>'Табл.2 рецидиви'!I45</f>
        <v>0</v>
      </c>
    </row>
    <row r="50" spans="1:13" s="10" customFormat="1" ht="15.75" thickBot="1">
      <c r="A50" s="377">
        <v>5</v>
      </c>
      <c r="B50" s="54" t="s">
        <v>7</v>
      </c>
      <c r="C50" s="86">
        <f>'[3]Табл 1000'!D49</f>
        <v>20</v>
      </c>
      <c r="D50" s="67">
        <v>12</v>
      </c>
      <c r="E50" s="45">
        <f t="shared" si="4"/>
        <v>60</v>
      </c>
      <c r="F50" s="68">
        <v>12</v>
      </c>
      <c r="G50" s="440">
        <f t="shared" si="5"/>
        <v>60</v>
      </c>
      <c r="H50" s="67">
        <v>3</v>
      </c>
      <c r="I50" s="114">
        <v>5</v>
      </c>
      <c r="J50" s="66">
        <f t="shared" si="6"/>
        <v>20</v>
      </c>
      <c r="L50" s="57" t="b">
        <f t="shared" si="7"/>
        <v>1</v>
      </c>
      <c r="M50" s="88">
        <f>'Табл.2 рецидиви'!I46</f>
        <v>3</v>
      </c>
    </row>
    <row r="51" spans="1:13" s="10" customFormat="1" ht="15.75" thickBot="1">
      <c r="A51" s="377">
        <v>6</v>
      </c>
      <c r="B51" s="54" t="s">
        <v>8</v>
      </c>
      <c r="C51" s="86">
        <f>'[3]Табл 1000'!D50</f>
        <v>13</v>
      </c>
      <c r="D51" s="67">
        <v>6</v>
      </c>
      <c r="E51" s="45">
        <f t="shared" si="4"/>
        <v>46.15384615384615</v>
      </c>
      <c r="F51" s="68">
        <v>6</v>
      </c>
      <c r="G51" s="440">
        <f t="shared" si="5"/>
        <v>46.15384615384615</v>
      </c>
      <c r="H51" s="67">
        <v>2</v>
      </c>
      <c r="I51" s="114">
        <v>5</v>
      </c>
      <c r="J51" s="66">
        <f t="shared" si="6"/>
        <v>13</v>
      </c>
      <c r="L51" s="57" t="b">
        <f t="shared" si="7"/>
        <v>1</v>
      </c>
      <c r="M51" s="88">
        <f>'Табл.2 рецидиви'!I47</f>
        <v>2</v>
      </c>
    </row>
    <row r="52" spans="1:13" s="10" customFormat="1" ht="15.75" thickBot="1">
      <c r="A52" s="377">
        <v>7</v>
      </c>
      <c r="B52" s="54" t="s">
        <v>9</v>
      </c>
      <c r="C52" s="86">
        <f>'[3]Табл 1000'!D51</f>
        <v>9</v>
      </c>
      <c r="D52" s="67">
        <v>3</v>
      </c>
      <c r="E52" s="45">
        <f t="shared" si="4"/>
        <v>33.33333333333333</v>
      </c>
      <c r="F52" s="68">
        <v>3</v>
      </c>
      <c r="G52" s="440">
        <f t="shared" si="5"/>
        <v>33.33333333333333</v>
      </c>
      <c r="H52" s="67">
        <v>3</v>
      </c>
      <c r="I52" s="114">
        <v>3</v>
      </c>
      <c r="J52" s="66">
        <f t="shared" si="6"/>
        <v>9</v>
      </c>
      <c r="L52" s="57" t="b">
        <f t="shared" si="7"/>
        <v>1</v>
      </c>
      <c r="M52" s="88">
        <f>'Табл.2 рецидиви'!I48</f>
        <v>3</v>
      </c>
    </row>
    <row r="53" spans="1:13" s="10" customFormat="1" ht="15.75" thickBot="1">
      <c r="A53" s="377">
        <v>8</v>
      </c>
      <c r="B53" s="54" t="s">
        <v>10</v>
      </c>
      <c r="C53" s="86">
        <f>'[3]Табл 1000'!D52</f>
        <v>7</v>
      </c>
      <c r="D53" s="67">
        <v>3</v>
      </c>
      <c r="E53" s="45">
        <f t="shared" si="4"/>
        <v>42.857142857142854</v>
      </c>
      <c r="F53" s="68">
        <v>3</v>
      </c>
      <c r="G53" s="440">
        <f t="shared" si="5"/>
        <v>42.857142857142854</v>
      </c>
      <c r="H53" s="67">
        <v>0</v>
      </c>
      <c r="I53" s="114">
        <v>4</v>
      </c>
      <c r="J53" s="66">
        <f t="shared" si="6"/>
        <v>7</v>
      </c>
      <c r="L53" s="57" t="b">
        <f t="shared" si="7"/>
        <v>1</v>
      </c>
      <c r="M53" s="88">
        <f>'Табл.2 рецидиви'!I49</f>
        <v>0</v>
      </c>
    </row>
    <row r="54" spans="1:13" s="10" customFormat="1" ht="15.75" thickBot="1">
      <c r="A54" s="377">
        <v>9</v>
      </c>
      <c r="B54" s="54" t="s">
        <v>11</v>
      </c>
      <c r="C54" s="86">
        <f>'[3]Табл 1000'!D53</f>
        <v>17</v>
      </c>
      <c r="D54" s="67">
        <v>5</v>
      </c>
      <c r="E54" s="45">
        <f t="shared" si="4"/>
        <v>29.411764705882355</v>
      </c>
      <c r="F54" s="68">
        <v>8</v>
      </c>
      <c r="G54" s="440">
        <f t="shared" si="5"/>
        <v>47.05882352941176</v>
      </c>
      <c r="H54" s="67">
        <v>1</v>
      </c>
      <c r="I54" s="114">
        <v>8</v>
      </c>
      <c r="J54" s="66">
        <f t="shared" si="6"/>
        <v>17</v>
      </c>
      <c r="L54" s="57" t="b">
        <f t="shared" si="7"/>
        <v>1</v>
      </c>
      <c r="M54" s="88">
        <f>'Табл.2 рецидиви'!I50</f>
        <v>1</v>
      </c>
    </row>
    <row r="55" spans="1:13" s="10" customFormat="1" ht="15.75" thickBot="1">
      <c r="A55" s="377">
        <v>10</v>
      </c>
      <c r="B55" s="54" t="s">
        <v>12</v>
      </c>
      <c r="C55" s="86">
        <f>'[3]Табл 1000'!D54</f>
        <v>9</v>
      </c>
      <c r="D55" s="67">
        <v>1</v>
      </c>
      <c r="E55" s="45">
        <f t="shared" si="4"/>
        <v>11.11111111111111</v>
      </c>
      <c r="F55" s="68">
        <v>1</v>
      </c>
      <c r="G55" s="440">
        <f t="shared" si="5"/>
        <v>11.11111111111111</v>
      </c>
      <c r="H55" s="67">
        <v>6</v>
      </c>
      <c r="I55" s="114">
        <v>2</v>
      </c>
      <c r="J55" s="66">
        <f t="shared" si="6"/>
        <v>9</v>
      </c>
      <c r="L55" s="57" t="b">
        <f t="shared" si="7"/>
        <v>1</v>
      </c>
      <c r="M55" s="88">
        <f>'Табл.2 рецидиви'!I51</f>
        <v>6</v>
      </c>
    </row>
    <row r="56" spans="1:13" s="10" customFormat="1" ht="15.75" thickBot="1">
      <c r="A56" s="377">
        <v>11</v>
      </c>
      <c r="B56" s="54" t="s">
        <v>13</v>
      </c>
      <c r="C56" s="86">
        <f>'[3]Табл 1000'!D55</f>
        <v>0</v>
      </c>
      <c r="D56" s="67">
        <v>0</v>
      </c>
      <c r="E56" s="45" t="e">
        <f t="shared" si="4"/>
        <v>#DIV/0!</v>
      </c>
      <c r="F56" s="68">
        <v>0</v>
      </c>
      <c r="G56" s="440" t="e">
        <f t="shared" si="5"/>
        <v>#DIV/0!</v>
      </c>
      <c r="H56" s="67">
        <v>0</v>
      </c>
      <c r="I56" s="114">
        <v>0</v>
      </c>
      <c r="J56" s="66">
        <f t="shared" si="6"/>
        <v>0</v>
      </c>
      <c r="L56" s="57" t="b">
        <f t="shared" si="7"/>
        <v>1</v>
      </c>
      <c r="M56" s="88">
        <f>'Табл.2 рецидиви'!I52</f>
        <v>0</v>
      </c>
    </row>
    <row r="57" spans="1:13" s="78" customFormat="1" ht="15.75" thickBot="1">
      <c r="A57" s="377">
        <v>12</v>
      </c>
      <c r="B57" s="55" t="s">
        <v>14</v>
      </c>
      <c r="C57" s="86">
        <f>'[3]Табл 1000'!D56</f>
        <v>28</v>
      </c>
      <c r="D57" s="74">
        <v>19</v>
      </c>
      <c r="E57" s="45">
        <f t="shared" si="4"/>
        <v>67.85714285714286</v>
      </c>
      <c r="F57" s="76">
        <v>20</v>
      </c>
      <c r="G57" s="440">
        <f t="shared" si="5"/>
        <v>71.42857142857143</v>
      </c>
      <c r="H57" s="74">
        <v>3</v>
      </c>
      <c r="I57" s="115">
        <v>5</v>
      </c>
      <c r="J57" s="73">
        <f t="shared" si="6"/>
        <v>28</v>
      </c>
      <c r="L57" s="57" t="b">
        <f t="shared" si="7"/>
        <v>1</v>
      </c>
      <c r="M57" s="88">
        <f>'Табл.2 рецидиви'!I53</f>
        <v>3</v>
      </c>
    </row>
    <row r="58" spans="1:13" s="10" customFormat="1" ht="15.75" thickBot="1">
      <c r="A58" s="377">
        <v>13</v>
      </c>
      <c r="B58" s="54" t="s">
        <v>15</v>
      </c>
      <c r="C58" s="86">
        <f>'[3]Табл 1000'!D57</f>
        <v>14</v>
      </c>
      <c r="D58" s="67">
        <v>14</v>
      </c>
      <c r="E58" s="45">
        <f t="shared" si="4"/>
        <v>100</v>
      </c>
      <c r="F58" s="68">
        <v>14</v>
      </c>
      <c r="G58" s="440">
        <f t="shared" si="5"/>
        <v>100</v>
      </c>
      <c r="H58" s="67">
        <v>0</v>
      </c>
      <c r="I58" s="114">
        <v>0</v>
      </c>
      <c r="J58" s="66">
        <f t="shared" si="6"/>
        <v>14</v>
      </c>
      <c r="L58" s="57" t="b">
        <f t="shared" si="7"/>
        <v>1</v>
      </c>
      <c r="M58" s="88">
        <f>'Табл.2 рецидиви'!I54</f>
        <v>0</v>
      </c>
    </row>
    <row r="59" spans="1:13" s="10" customFormat="1" ht="15.75" thickBot="1">
      <c r="A59" s="377">
        <v>14</v>
      </c>
      <c r="B59" s="54" t="s">
        <v>16</v>
      </c>
      <c r="C59" s="86">
        <f>'[3]Табл 1000'!D58</f>
        <v>39</v>
      </c>
      <c r="D59" s="67">
        <v>10</v>
      </c>
      <c r="E59" s="45">
        <f t="shared" si="4"/>
        <v>25.64102564102564</v>
      </c>
      <c r="F59" s="68">
        <v>11</v>
      </c>
      <c r="G59" s="440">
        <f t="shared" si="5"/>
        <v>28.205128205128204</v>
      </c>
      <c r="H59" s="67">
        <v>1</v>
      </c>
      <c r="I59" s="114">
        <v>27</v>
      </c>
      <c r="J59" s="66">
        <f t="shared" si="6"/>
        <v>39</v>
      </c>
      <c r="L59" s="57" t="b">
        <f t="shared" si="7"/>
        <v>1</v>
      </c>
      <c r="M59" s="88">
        <f>'Табл.2 рецидиви'!I55</f>
        <v>1</v>
      </c>
    </row>
    <row r="60" spans="1:13" s="10" customFormat="1" ht="15.75" thickBot="1">
      <c r="A60" s="377">
        <v>15</v>
      </c>
      <c r="B60" s="54" t="s">
        <v>17</v>
      </c>
      <c r="C60" s="86">
        <f>'[3]Табл 1000'!D59</f>
        <v>8</v>
      </c>
      <c r="D60" s="67">
        <v>1</v>
      </c>
      <c r="E60" s="45">
        <f t="shared" si="4"/>
        <v>12.5</v>
      </c>
      <c r="F60" s="68">
        <v>1</v>
      </c>
      <c r="G60" s="440">
        <f t="shared" si="5"/>
        <v>12.5</v>
      </c>
      <c r="H60" s="67">
        <v>0</v>
      </c>
      <c r="I60" s="114">
        <v>7</v>
      </c>
      <c r="J60" s="66">
        <f t="shared" si="6"/>
        <v>8</v>
      </c>
      <c r="L60" s="57" t="b">
        <f t="shared" si="7"/>
        <v>1</v>
      </c>
      <c r="M60" s="88">
        <f>'Табл.2 рецидиви'!I56</f>
        <v>0</v>
      </c>
    </row>
    <row r="61" spans="1:13" s="10" customFormat="1" ht="15.75" thickBot="1">
      <c r="A61" s="377">
        <v>16</v>
      </c>
      <c r="B61" s="54" t="s">
        <v>18</v>
      </c>
      <c r="C61" s="86">
        <f>'[3]Табл 1000'!D60</f>
        <v>8</v>
      </c>
      <c r="D61" s="67">
        <v>2</v>
      </c>
      <c r="E61" s="45">
        <f t="shared" si="4"/>
        <v>25</v>
      </c>
      <c r="F61" s="68">
        <v>2</v>
      </c>
      <c r="G61" s="440">
        <f t="shared" si="5"/>
        <v>25</v>
      </c>
      <c r="H61" s="67">
        <v>2</v>
      </c>
      <c r="I61" s="114">
        <v>4</v>
      </c>
      <c r="J61" s="66">
        <f t="shared" si="6"/>
        <v>8</v>
      </c>
      <c r="L61" s="57" t="b">
        <f t="shared" si="7"/>
        <v>1</v>
      </c>
      <c r="M61" s="88">
        <f>'Табл.2 рецидиви'!I57</f>
        <v>2</v>
      </c>
    </row>
    <row r="62" spans="1:13" s="78" customFormat="1" ht="15.75" thickBot="1">
      <c r="A62" s="377">
        <v>17</v>
      </c>
      <c r="B62" s="55" t="s">
        <v>19</v>
      </c>
      <c r="C62" s="86">
        <f>'[3]Табл 1000'!D61</f>
        <v>26</v>
      </c>
      <c r="D62" s="74">
        <v>9</v>
      </c>
      <c r="E62" s="45">
        <f t="shared" si="4"/>
        <v>34.61538461538461</v>
      </c>
      <c r="F62" s="76">
        <v>14</v>
      </c>
      <c r="G62" s="440">
        <f t="shared" si="5"/>
        <v>53.84615384615385</v>
      </c>
      <c r="H62" s="74">
        <v>12</v>
      </c>
      <c r="I62" s="115">
        <v>0</v>
      </c>
      <c r="J62" s="73">
        <f t="shared" si="6"/>
        <v>26</v>
      </c>
      <c r="L62" s="57" t="b">
        <f t="shared" si="7"/>
        <v>1</v>
      </c>
      <c r="M62" s="88">
        <f>'Табл.2 рецидиви'!I58</f>
        <v>12</v>
      </c>
    </row>
    <row r="63" spans="1:13" s="10" customFormat="1" ht="15.75" thickBot="1">
      <c r="A63" s="377">
        <v>18</v>
      </c>
      <c r="B63" s="54" t="s">
        <v>20</v>
      </c>
      <c r="C63" s="86">
        <f>'[3]Табл 1000'!D62</f>
        <v>5</v>
      </c>
      <c r="D63" s="67">
        <v>4</v>
      </c>
      <c r="E63" s="45">
        <f t="shared" si="4"/>
        <v>80</v>
      </c>
      <c r="F63" s="68">
        <v>4</v>
      </c>
      <c r="G63" s="440">
        <f t="shared" si="5"/>
        <v>80</v>
      </c>
      <c r="H63" s="67">
        <v>0</v>
      </c>
      <c r="I63" s="114">
        <v>1</v>
      </c>
      <c r="J63" s="66">
        <f t="shared" si="6"/>
        <v>5</v>
      </c>
      <c r="L63" s="57" t="b">
        <f t="shared" si="7"/>
        <v>1</v>
      </c>
      <c r="M63" s="88">
        <f>'Табл.2 рецидиви'!I59</f>
        <v>0</v>
      </c>
    </row>
    <row r="64" spans="1:13" s="10" customFormat="1" ht="15.75" thickBot="1">
      <c r="A64" s="377">
        <v>19</v>
      </c>
      <c r="B64" s="54" t="s">
        <v>21</v>
      </c>
      <c r="C64" s="86">
        <f>'[3]Табл 1000'!D63</f>
        <v>9</v>
      </c>
      <c r="D64" s="67">
        <v>2</v>
      </c>
      <c r="E64" s="45">
        <f t="shared" si="4"/>
        <v>22.22222222222222</v>
      </c>
      <c r="F64" s="68">
        <v>3</v>
      </c>
      <c r="G64" s="440">
        <f t="shared" si="5"/>
        <v>33.33333333333333</v>
      </c>
      <c r="H64" s="67">
        <v>0</v>
      </c>
      <c r="I64" s="114">
        <v>6</v>
      </c>
      <c r="J64" s="66">
        <f t="shared" si="6"/>
        <v>9</v>
      </c>
      <c r="L64" s="57" t="b">
        <f t="shared" si="7"/>
        <v>1</v>
      </c>
      <c r="M64" s="88">
        <f>'Табл.2 рецидиви'!I60</f>
        <v>0</v>
      </c>
    </row>
    <row r="65" spans="1:13" s="10" customFormat="1" ht="15.75" thickBot="1">
      <c r="A65" s="377">
        <v>20</v>
      </c>
      <c r="B65" s="54" t="s">
        <v>22</v>
      </c>
      <c r="C65" s="86">
        <f>'[3]Табл 1000'!D64</f>
        <v>9</v>
      </c>
      <c r="D65" s="67">
        <v>1</v>
      </c>
      <c r="E65" s="45">
        <f t="shared" si="4"/>
        <v>11.11111111111111</v>
      </c>
      <c r="F65" s="68">
        <v>1</v>
      </c>
      <c r="G65" s="440">
        <f t="shared" si="5"/>
        <v>11.11111111111111</v>
      </c>
      <c r="H65" s="67">
        <v>2</v>
      </c>
      <c r="I65" s="114">
        <v>6</v>
      </c>
      <c r="J65" s="66">
        <f t="shared" si="6"/>
        <v>9</v>
      </c>
      <c r="L65" s="57" t="b">
        <f t="shared" si="7"/>
        <v>1</v>
      </c>
      <c r="M65" s="88">
        <f>'Табл.2 рецидиви'!I61</f>
        <v>2</v>
      </c>
    </row>
    <row r="66" spans="1:13" s="10" customFormat="1" ht="15.75" thickBot="1">
      <c r="A66" s="377">
        <v>21</v>
      </c>
      <c r="B66" s="54" t="s">
        <v>23</v>
      </c>
      <c r="C66" s="86">
        <f>'[3]Табл 1000'!D65</f>
        <v>11</v>
      </c>
      <c r="D66" s="67">
        <v>11</v>
      </c>
      <c r="E66" s="45">
        <f t="shared" si="4"/>
        <v>100</v>
      </c>
      <c r="F66" s="68">
        <v>4</v>
      </c>
      <c r="G66" s="440">
        <f t="shared" si="5"/>
        <v>36.36363636363637</v>
      </c>
      <c r="H66" s="67">
        <v>1</v>
      </c>
      <c r="I66" s="114">
        <v>6</v>
      </c>
      <c r="J66" s="66">
        <f t="shared" si="6"/>
        <v>11</v>
      </c>
      <c r="L66" s="57" t="b">
        <f t="shared" si="7"/>
        <v>1</v>
      </c>
      <c r="M66" s="88">
        <f>'Табл.2 рецидиви'!I62</f>
        <v>1</v>
      </c>
    </row>
    <row r="67" spans="1:13" s="10" customFormat="1" ht="15.75" thickBot="1">
      <c r="A67" s="377">
        <v>22</v>
      </c>
      <c r="B67" s="54" t="s">
        <v>24</v>
      </c>
      <c r="C67" s="86">
        <f>'[3]Табл 1000'!D66</f>
        <v>14</v>
      </c>
      <c r="D67" s="67">
        <v>5</v>
      </c>
      <c r="E67" s="45">
        <f t="shared" si="4"/>
        <v>35.714285714285715</v>
      </c>
      <c r="F67" s="68">
        <v>10</v>
      </c>
      <c r="G67" s="440">
        <f t="shared" si="5"/>
        <v>71.42857142857143</v>
      </c>
      <c r="H67" s="67">
        <v>2</v>
      </c>
      <c r="I67" s="114">
        <v>2</v>
      </c>
      <c r="J67" s="66">
        <f>F67+H67+I67</f>
        <v>14</v>
      </c>
      <c r="L67" s="57" t="b">
        <f t="shared" si="7"/>
        <v>1</v>
      </c>
      <c r="M67" s="88">
        <f>'Табл.2 рецидиви'!I63</f>
        <v>2</v>
      </c>
    </row>
    <row r="68" spans="1:13" s="10" customFormat="1" ht="15.75" thickBot="1">
      <c r="A68" s="377">
        <v>23</v>
      </c>
      <c r="B68" s="54" t="s">
        <v>25</v>
      </c>
      <c r="C68" s="86">
        <f>'[3]Табл 1000'!D67</f>
        <v>16</v>
      </c>
      <c r="D68" s="67">
        <v>9</v>
      </c>
      <c r="E68" s="45">
        <f t="shared" si="4"/>
        <v>56.25</v>
      </c>
      <c r="F68" s="68">
        <v>15</v>
      </c>
      <c r="G68" s="440">
        <f t="shared" si="5"/>
        <v>93.75</v>
      </c>
      <c r="H68" s="67">
        <v>0</v>
      </c>
      <c r="I68" s="114">
        <v>1</v>
      </c>
      <c r="J68" s="66">
        <f t="shared" si="6"/>
        <v>16</v>
      </c>
      <c r="L68" s="57" t="b">
        <f t="shared" si="7"/>
        <v>1</v>
      </c>
      <c r="M68" s="88">
        <f>'Табл.2 рецидиви'!I64</f>
        <v>0</v>
      </c>
    </row>
    <row r="69" spans="1:13" s="10" customFormat="1" ht="15.75" thickBot="1">
      <c r="A69" s="377">
        <v>24</v>
      </c>
      <c r="B69" s="54" t="s">
        <v>26</v>
      </c>
      <c r="C69" s="86">
        <f>'[3]Табл 1000'!D68</f>
        <v>5</v>
      </c>
      <c r="D69" s="67">
        <v>1</v>
      </c>
      <c r="E69" s="45">
        <f t="shared" si="4"/>
        <v>20</v>
      </c>
      <c r="F69" s="68">
        <v>1</v>
      </c>
      <c r="G69" s="440">
        <f t="shared" si="5"/>
        <v>20</v>
      </c>
      <c r="H69" s="67">
        <v>2</v>
      </c>
      <c r="I69" s="114">
        <v>2</v>
      </c>
      <c r="J69" s="66">
        <f>F69+H69+I69</f>
        <v>5</v>
      </c>
      <c r="L69" s="57" t="b">
        <f>EXACT(H69,M69)</f>
        <v>1</v>
      </c>
      <c r="M69" s="88">
        <f>'Табл.2 рецидиви'!I65</f>
        <v>2</v>
      </c>
    </row>
    <row r="70" spans="1:13" s="10" customFormat="1" ht="15.75" thickBot="1">
      <c r="A70" s="377">
        <v>25</v>
      </c>
      <c r="B70" s="54" t="s">
        <v>27</v>
      </c>
      <c r="C70" s="86">
        <f>'[3]Табл 1000'!D69</f>
        <v>13</v>
      </c>
      <c r="D70" s="67">
        <v>3</v>
      </c>
      <c r="E70" s="45">
        <f t="shared" si="4"/>
        <v>23.076923076923077</v>
      </c>
      <c r="F70" s="68">
        <v>5</v>
      </c>
      <c r="G70" s="440">
        <f t="shared" si="5"/>
        <v>38.46153846153847</v>
      </c>
      <c r="H70" s="67">
        <v>2</v>
      </c>
      <c r="I70" s="114">
        <v>6</v>
      </c>
      <c r="J70" s="66">
        <f t="shared" si="6"/>
        <v>13</v>
      </c>
      <c r="L70" s="57" t="b">
        <f t="shared" si="7"/>
        <v>1</v>
      </c>
      <c r="M70" s="88">
        <f>'Табл.2 рецидиви'!I66</f>
        <v>2</v>
      </c>
    </row>
    <row r="71" spans="1:13" s="10" customFormat="1" ht="16.5" customHeight="1" thickBot="1">
      <c r="A71" s="378">
        <v>26</v>
      </c>
      <c r="B71" s="176" t="s">
        <v>65</v>
      </c>
      <c r="C71" s="86">
        <f>'[3]Табл 1000'!D70</f>
        <v>22</v>
      </c>
      <c r="D71" s="96">
        <v>4</v>
      </c>
      <c r="E71" s="45">
        <f t="shared" si="4"/>
        <v>18.181818181818183</v>
      </c>
      <c r="F71" s="164">
        <v>4</v>
      </c>
      <c r="G71" s="440">
        <f t="shared" si="5"/>
        <v>18.181818181818183</v>
      </c>
      <c r="H71" s="110">
        <v>3</v>
      </c>
      <c r="I71" s="213">
        <v>15</v>
      </c>
      <c r="J71" s="66">
        <f t="shared" si="6"/>
        <v>22</v>
      </c>
      <c r="L71" s="57" t="b">
        <f t="shared" si="7"/>
        <v>1</v>
      </c>
      <c r="M71" s="88">
        <f>'Табл.2 рецидиви'!I67</f>
        <v>3</v>
      </c>
    </row>
    <row r="72" spans="1:13" s="10" customFormat="1" ht="16.5" customHeight="1" thickBot="1">
      <c r="A72" s="377">
        <v>27</v>
      </c>
      <c r="B72" s="177" t="s">
        <v>67</v>
      </c>
      <c r="C72" s="86">
        <f>'[3]Табл 1000'!D71</f>
        <v>2</v>
      </c>
      <c r="D72" s="96">
        <v>0</v>
      </c>
      <c r="E72" s="45">
        <f>D72/J72*100</f>
        <v>0</v>
      </c>
      <c r="F72" s="164">
        <v>2</v>
      </c>
      <c r="G72" s="440">
        <f>F72/J72*100</f>
        <v>100</v>
      </c>
      <c r="H72" s="110">
        <v>0</v>
      </c>
      <c r="I72" s="213">
        <v>0</v>
      </c>
      <c r="J72" s="66">
        <f t="shared" si="6"/>
        <v>2</v>
      </c>
      <c r="L72" s="57" t="b">
        <f>EXACT(H72,M72)</f>
        <v>1</v>
      </c>
      <c r="M72" s="88">
        <f>'Табл.2 рецидиви'!I68</f>
        <v>0</v>
      </c>
    </row>
    <row r="73" spans="1:13" s="10" customFormat="1" ht="16.5" customHeight="1" thickBot="1">
      <c r="A73" s="378">
        <v>28</v>
      </c>
      <c r="B73" s="177" t="s">
        <v>68</v>
      </c>
      <c r="C73" s="86">
        <f>'[3]Табл 1000'!D72</f>
        <v>0</v>
      </c>
      <c r="D73" s="96">
        <v>0</v>
      </c>
      <c r="E73" s="45" t="e">
        <f>D73/J73*100</f>
        <v>#DIV/0!</v>
      </c>
      <c r="F73" s="164">
        <v>0</v>
      </c>
      <c r="G73" s="440" t="e">
        <f>F73/J73*100</f>
        <v>#DIV/0!</v>
      </c>
      <c r="H73" s="110">
        <v>0</v>
      </c>
      <c r="I73" s="213">
        <v>0</v>
      </c>
      <c r="J73" s="66">
        <f>F73+H73+I73</f>
        <v>0</v>
      </c>
      <c r="L73" s="57" t="b">
        <f>EXACT(H73,M73)</f>
        <v>1</v>
      </c>
      <c r="M73" s="88">
        <f>'Табл.2 рецидиви'!I69</f>
        <v>0</v>
      </c>
    </row>
    <row r="74" spans="1:13" s="10" customFormat="1" ht="16.5" customHeight="1" thickBot="1">
      <c r="A74" s="377">
        <v>29</v>
      </c>
      <c r="B74" s="177" t="s">
        <v>66</v>
      </c>
      <c r="C74" s="86">
        <f>'[3]Табл 1000'!D73</f>
        <v>0</v>
      </c>
      <c r="D74" s="96">
        <v>0</v>
      </c>
      <c r="E74" s="45" t="e">
        <f>D74/J74*100</f>
        <v>#DIV/0!</v>
      </c>
      <c r="F74" s="164">
        <v>0</v>
      </c>
      <c r="G74" s="440" t="e">
        <f>F74/J74*100</f>
        <v>#DIV/0!</v>
      </c>
      <c r="H74" s="110">
        <v>0</v>
      </c>
      <c r="I74" s="213">
        <v>0</v>
      </c>
      <c r="J74" s="66">
        <f>F74+H74+I74</f>
        <v>0</v>
      </c>
      <c r="L74" s="57" t="b">
        <f>EXACT(H74,M74)</f>
        <v>1</v>
      </c>
      <c r="M74" s="88">
        <f>'Табл.2 рецидиви'!I72</f>
        <v>0</v>
      </c>
    </row>
    <row r="75" spans="1:13" ht="16.5" thickBot="1">
      <c r="A75" s="508" t="s">
        <v>2</v>
      </c>
      <c r="B75" s="509"/>
      <c r="C75" s="151">
        <f>SUM(C46:C74)</f>
        <v>380</v>
      </c>
      <c r="D75" s="151">
        <f>SUM(D46:D74)</f>
        <v>153</v>
      </c>
      <c r="E75" s="158">
        <f t="shared" si="4"/>
        <v>40.26315789473684</v>
      </c>
      <c r="F75" s="155">
        <f>SUM(F46:F74)</f>
        <v>176</v>
      </c>
      <c r="G75" s="181">
        <f t="shared" si="5"/>
        <v>46.31578947368421</v>
      </c>
      <c r="H75" s="182">
        <f>SUM(H46:H74)</f>
        <v>50</v>
      </c>
      <c r="I75" s="151">
        <f>SUM(I46:I74)</f>
        <v>154</v>
      </c>
      <c r="J75" s="345">
        <f>SUM(J46:J74)</f>
        <v>380</v>
      </c>
      <c r="K75" s="352">
        <f>F75+H75+I75</f>
        <v>380</v>
      </c>
      <c r="L75" s="57" t="b">
        <f>EXACT(H75,M75)</f>
        <v>0</v>
      </c>
      <c r="M75" s="88">
        <f>'Табл.2 рецидиви'!I73</f>
        <v>0</v>
      </c>
    </row>
    <row r="78" spans="1:10" ht="24.75" customHeight="1">
      <c r="A78" s="507" t="s">
        <v>61</v>
      </c>
      <c r="B78" s="507"/>
      <c r="C78" s="507"/>
      <c r="D78" s="507"/>
      <c r="E78" s="507"/>
      <c r="F78" s="507"/>
      <c r="G78" s="507"/>
      <c r="H78" s="507"/>
      <c r="I78" s="507"/>
      <c r="J78" s="507"/>
    </row>
    <row r="79" spans="1:2" ht="18.75" thickBot="1">
      <c r="A79" s="504" t="s">
        <v>59</v>
      </c>
      <c r="B79" s="504"/>
    </row>
    <row r="80" spans="1:14" ht="21" thickBot="1">
      <c r="A80" s="489" t="s">
        <v>38</v>
      </c>
      <c r="B80" s="490"/>
      <c r="C80" s="491"/>
      <c r="D80" s="500" t="s">
        <v>44</v>
      </c>
      <c r="E80" s="501"/>
      <c r="F80" s="501"/>
      <c r="G80" s="20"/>
      <c r="H80" s="21"/>
      <c r="I80" s="22"/>
      <c r="J80" s="20"/>
      <c r="K80" s="5"/>
      <c r="L80" s="5"/>
      <c r="M80" s="5"/>
      <c r="N80" s="5"/>
    </row>
    <row r="81" spans="1:13" ht="20.25" customHeight="1" thickBot="1">
      <c r="A81" s="467" t="s">
        <v>0</v>
      </c>
      <c r="B81" s="467" t="s">
        <v>1</v>
      </c>
      <c r="C81" s="467" t="s">
        <v>49</v>
      </c>
      <c r="D81" s="473" t="s">
        <v>29</v>
      </c>
      <c r="E81" s="473"/>
      <c r="F81" s="473"/>
      <c r="G81" s="474"/>
      <c r="H81" s="467" t="s">
        <v>35</v>
      </c>
      <c r="I81" s="467" t="s">
        <v>36</v>
      </c>
      <c r="J81" s="467" t="s">
        <v>28</v>
      </c>
      <c r="L81" s="478" t="s">
        <v>41</v>
      </c>
      <c r="M81" s="496" t="s">
        <v>58</v>
      </c>
    </row>
    <row r="82" spans="1:13" ht="24.75" customHeight="1" thickBot="1">
      <c r="A82" s="468"/>
      <c r="B82" s="468"/>
      <c r="C82" s="468"/>
      <c r="D82" s="475" t="s">
        <v>31</v>
      </c>
      <c r="E82" s="474"/>
      <c r="F82" s="473" t="s">
        <v>32</v>
      </c>
      <c r="G82" s="474"/>
      <c r="H82" s="468"/>
      <c r="I82" s="468"/>
      <c r="J82" s="468"/>
      <c r="L82" s="479"/>
      <c r="M82" s="484"/>
    </row>
    <row r="83" spans="1:13" ht="29.25" customHeight="1" thickBot="1">
      <c r="A83" s="469"/>
      <c r="B83" s="469"/>
      <c r="C83" s="469"/>
      <c r="D83" s="7" t="s">
        <v>33</v>
      </c>
      <c r="E83" s="7" t="s">
        <v>34</v>
      </c>
      <c r="F83" s="14" t="s">
        <v>33</v>
      </c>
      <c r="G83" s="7" t="s">
        <v>34</v>
      </c>
      <c r="H83" s="469"/>
      <c r="I83" s="469"/>
      <c r="J83" s="468"/>
      <c r="L83" s="502"/>
      <c r="M83" s="484"/>
    </row>
    <row r="84" spans="1:13" s="10" customFormat="1" ht="18" customHeight="1" thickBot="1">
      <c r="A84" s="376">
        <v>1</v>
      </c>
      <c r="B84" s="54" t="s">
        <v>3</v>
      </c>
      <c r="C84" s="106">
        <f>'[4]Табл 1000'!$D83</f>
        <v>9</v>
      </c>
      <c r="D84" s="114">
        <v>6</v>
      </c>
      <c r="E84" s="83">
        <f aca="true" t="shared" si="8" ref="E84:E113">D84/J84*100</f>
        <v>66.66666666666666</v>
      </c>
      <c r="F84" s="116">
        <v>6</v>
      </c>
      <c r="G84" s="184">
        <f aca="true" t="shared" si="9" ref="G84:G113">F84/J84*100</f>
        <v>66.66666666666666</v>
      </c>
      <c r="H84" s="70">
        <v>0</v>
      </c>
      <c r="I84" s="67">
        <v>3</v>
      </c>
      <c r="J84" s="66">
        <f aca="true" t="shared" si="10" ref="J84:J109">F84+H84+I84</f>
        <v>9</v>
      </c>
      <c r="L84" s="79" t="b">
        <f aca="true" t="shared" si="11" ref="L84:L113">EXACT(H84,M84)</f>
        <v>1</v>
      </c>
      <c r="M84" s="105">
        <f>'Табл.2 рецидиви'!I78</f>
        <v>0</v>
      </c>
    </row>
    <row r="85" spans="1:13" s="78" customFormat="1" ht="15.75" thickBot="1">
      <c r="A85" s="377">
        <v>2</v>
      </c>
      <c r="B85" s="55" t="s">
        <v>4</v>
      </c>
      <c r="C85" s="106">
        <f>'[4]Табл 1000'!$D84</f>
        <v>6</v>
      </c>
      <c r="D85" s="115">
        <v>5</v>
      </c>
      <c r="E85" s="83">
        <f t="shared" si="8"/>
        <v>83.33333333333334</v>
      </c>
      <c r="F85" s="118">
        <v>5</v>
      </c>
      <c r="G85" s="184">
        <f t="shared" si="9"/>
        <v>83.33333333333334</v>
      </c>
      <c r="H85" s="77">
        <v>0</v>
      </c>
      <c r="I85" s="74">
        <v>1</v>
      </c>
      <c r="J85" s="73">
        <f t="shared" si="10"/>
        <v>6</v>
      </c>
      <c r="L85" s="79" t="b">
        <f t="shared" si="11"/>
        <v>1</v>
      </c>
      <c r="M85" s="105">
        <f>'Табл.2 рецидиви'!I79</f>
        <v>0</v>
      </c>
    </row>
    <row r="86" spans="1:13" s="10" customFormat="1" ht="15.75" thickBot="1">
      <c r="A86" s="377">
        <v>3</v>
      </c>
      <c r="B86" s="54" t="s">
        <v>5</v>
      </c>
      <c r="C86" s="106">
        <f>'[4]Табл 1000'!$D85</f>
        <v>34</v>
      </c>
      <c r="D86" s="114">
        <v>13</v>
      </c>
      <c r="E86" s="83">
        <f t="shared" si="8"/>
        <v>38.23529411764706</v>
      </c>
      <c r="F86" s="116">
        <v>13</v>
      </c>
      <c r="G86" s="184">
        <f t="shared" si="9"/>
        <v>38.23529411764706</v>
      </c>
      <c r="H86" s="70">
        <v>0</v>
      </c>
      <c r="I86" s="67">
        <v>21</v>
      </c>
      <c r="J86" s="66">
        <f t="shared" si="10"/>
        <v>34</v>
      </c>
      <c r="L86" s="79" t="b">
        <f t="shared" si="11"/>
        <v>1</v>
      </c>
      <c r="M86" s="105">
        <f>'Табл.2 рецидиви'!I80</f>
        <v>0</v>
      </c>
    </row>
    <row r="87" spans="1:13" s="58" customFormat="1" ht="15.75" thickBot="1">
      <c r="A87" s="377">
        <v>4</v>
      </c>
      <c r="B87" s="54" t="s">
        <v>6</v>
      </c>
      <c r="C87" s="106">
        <f>'[4]Табл 1000'!$D86</f>
        <v>2</v>
      </c>
      <c r="D87" s="114">
        <v>1</v>
      </c>
      <c r="E87" s="83">
        <f t="shared" si="8"/>
        <v>50</v>
      </c>
      <c r="F87" s="116">
        <v>1</v>
      </c>
      <c r="G87" s="184">
        <f t="shared" si="9"/>
        <v>50</v>
      </c>
      <c r="H87" s="70">
        <v>0</v>
      </c>
      <c r="I87" s="67">
        <v>1</v>
      </c>
      <c r="J87" s="66">
        <f t="shared" si="10"/>
        <v>2</v>
      </c>
      <c r="K87" s="10"/>
      <c r="L87" s="79" t="b">
        <f t="shared" si="11"/>
        <v>1</v>
      </c>
      <c r="M87" s="105">
        <f>'Табл.2 рецидиви'!I81</f>
        <v>0</v>
      </c>
    </row>
    <row r="88" spans="1:13" s="10" customFormat="1" ht="15.75" thickBot="1">
      <c r="A88" s="377">
        <v>5</v>
      </c>
      <c r="B88" s="54" t="s">
        <v>7</v>
      </c>
      <c r="C88" s="106">
        <f>'[4]Табл 1000'!$D87</f>
        <v>8</v>
      </c>
      <c r="D88" s="114">
        <v>2</v>
      </c>
      <c r="E88" s="83">
        <f t="shared" si="8"/>
        <v>25</v>
      </c>
      <c r="F88" s="116">
        <v>2</v>
      </c>
      <c r="G88" s="184">
        <f t="shared" si="9"/>
        <v>25</v>
      </c>
      <c r="H88" s="70">
        <v>0</v>
      </c>
      <c r="I88" s="67">
        <v>6</v>
      </c>
      <c r="J88" s="66">
        <f t="shared" si="10"/>
        <v>8</v>
      </c>
      <c r="L88" s="79" t="b">
        <f t="shared" si="11"/>
        <v>1</v>
      </c>
      <c r="M88" s="105">
        <f>'Табл.2 рецидиви'!I82</f>
        <v>0</v>
      </c>
    </row>
    <row r="89" spans="1:13" s="10" customFormat="1" ht="15.75" thickBot="1">
      <c r="A89" s="377">
        <v>6</v>
      </c>
      <c r="B89" s="54" t="s">
        <v>8</v>
      </c>
      <c r="C89" s="106">
        <f>'[4]Табл 1000'!$D88</f>
        <v>12</v>
      </c>
      <c r="D89" s="114">
        <v>9</v>
      </c>
      <c r="E89" s="83">
        <f t="shared" si="8"/>
        <v>75</v>
      </c>
      <c r="F89" s="116">
        <v>10</v>
      </c>
      <c r="G89" s="184">
        <f t="shared" si="9"/>
        <v>83.33333333333334</v>
      </c>
      <c r="H89" s="70">
        <v>0</v>
      </c>
      <c r="I89" s="67">
        <v>2</v>
      </c>
      <c r="J89" s="66">
        <f t="shared" si="10"/>
        <v>12</v>
      </c>
      <c r="L89" s="79" t="b">
        <f t="shared" si="11"/>
        <v>1</v>
      </c>
      <c r="M89" s="105">
        <f>'Табл.2 рецидиви'!I83</f>
        <v>0</v>
      </c>
    </row>
    <row r="90" spans="1:13" s="10" customFormat="1" ht="15.75" thickBot="1">
      <c r="A90" s="377">
        <v>7</v>
      </c>
      <c r="B90" s="54" t="s">
        <v>9</v>
      </c>
      <c r="C90" s="106">
        <f>'[4]Табл 1000'!$D89</f>
        <v>6</v>
      </c>
      <c r="D90" s="114">
        <v>1</v>
      </c>
      <c r="E90" s="83">
        <f t="shared" si="8"/>
        <v>16.666666666666664</v>
      </c>
      <c r="F90" s="116">
        <v>1</v>
      </c>
      <c r="G90" s="184">
        <f t="shared" si="9"/>
        <v>16.666666666666664</v>
      </c>
      <c r="H90" s="70">
        <v>3</v>
      </c>
      <c r="I90" s="67">
        <v>2</v>
      </c>
      <c r="J90" s="66">
        <f t="shared" si="10"/>
        <v>6</v>
      </c>
      <c r="L90" s="79" t="b">
        <f t="shared" si="11"/>
        <v>1</v>
      </c>
      <c r="M90" s="105">
        <f>'Табл.2 рецидиви'!I84</f>
        <v>3</v>
      </c>
    </row>
    <row r="91" spans="1:13" s="10" customFormat="1" ht="15.75" thickBot="1">
      <c r="A91" s="377">
        <v>8</v>
      </c>
      <c r="B91" s="54" t="s">
        <v>10</v>
      </c>
      <c r="C91" s="106">
        <f>'[4]Табл 1000'!$D90</f>
        <v>15</v>
      </c>
      <c r="D91" s="114">
        <v>7</v>
      </c>
      <c r="E91" s="83">
        <f t="shared" si="8"/>
        <v>46.666666666666664</v>
      </c>
      <c r="F91" s="116">
        <v>7</v>
      </c>
      <c r="G91" s="184">
        <f t="shared" si="9"/>
        <v>46.666666666666664</v>
      </c>
      <c r="H91" s="70">
        <v>0</v>
      </c>
      <c r="I91" s="67">
        <v>8</v>
      </c>
      <c r="J91" s="66">
        <f t="shared" si="10"/>
        <v>15</v>
      </c>
      <c r="L91" s="79" t="b">
        <f t="shared" si="11"/>
        <v>1</v>
      </c>
      <c r="M91" s="105">
        <f>'Табл.2 рецидиви'!I85</f>
        <v>0</v>
      </c>
    </row>
    <row r="92" spans="1:13" s="10" customFormat="1" ht="15.75" thickBot="1">
      <c r="A92" s="377">
        <v>9</v>
      </c>
      <c r="B92" s="54" t="s">
        <v>11</v>
      </c>
      <c r="C92" s="106">
        <f>'[4]Табл 1000'!$D91</f>
        <v>15</v>
      </c>
      <c r="D92" s="114">
        <v>5</v>
      </c>
      <c r="E92" s="83">
        <f t="shared" si="8"/>
        <v>33.33333333333333</v>
      </c>
      <c r="F92" s="116">
        <v>5</v>
      </c>
      <c r="G92" s="184">
        <f t="shared" si="9"/>
        <v>33.33333333333333</v>
      </c>
      <c r="H92" s="70">
        <v>7</v>
      </c>
      <c r="I92" s="67">
        <v>3</v>
      </c>
      <c r="J92" s="66">
        <f t="shared" si="10"/>
        <v>15</v>
      </c>
      <c r="L92" s="79" t="b">
        <f t="shared" si="11"/>
        <v>1</v>
      </c>
      <c r="M92" s="105">
        <f>'Табл.2 рецидиви'!I86</f>
        <v>7</v>
      </c>
    </row>
    <row r="93" spans="1:13" s="10" customFormat="1" ht="15.75" thickBot="1">
      <c r="A93" s="377">
        <v>10</v>
      </c>
      <c r="B93" s="54" t="s">
        <v>12</v>
      </c>
      <c r="C93" s="106">
        <f>'[4]Табл 1000'!$D92</f>
        <v>13</v>
      </c>
      <c r="D93" s="114">
        <v>2</v>
      </c>
      <c r="E93" s="83">
        <f t="shared" si="8"/>
        <v>15.384615384615385</v>
      </c>
      <c r="F93" s="116">
        <v>2</v>
      </c>
      <c r="G93" s="184">
        <f t="shared" si="9"/>
        <v>15.384615384615385</v>
      </c>
      <c r="H93" s="70">
        <v>8</v>
      </c>
      <c r="I93" s="67">
        <v>3</v>
      </c>
      <c r="J93" s="66">
        <f t="shared" si="10"/>
        <v>13</v>
      </c>
      <c r="L93" s="79" t="b">
        <f t="shared" si="11"/>
        <v>1</v>
      </c>
      <c r="M93" s="105">
        <f>'Табл.2 рецидиви'!I87</f>
        <v>8</v>
      </c>
    </row>
    <row r="94" spans="1:13" s="10" customFormat="1" ht="15.75" thickBot="1">
      <c r="A94" s="377">
        <v>11</v>
      </c>
      <c r="B94" s="54" t="s">
        <v>13</v>
      </c>
      <c r="C94" s="106">
        <f>'[4]Табл 1000'!$D93</f>
        <v>0</v>
      </c>
      <c r="D94" s="114">
        <v>0</v>
      </c>
      <c r="E94" s="83" t="e">
        <f t="shared" si="8"/>
        <v>#DIV/0!</v>
      </c>
      <c r="F94" s="116">
        <v>0</v>
      </c>
      <c r="G94" s="184" t="e">
        <f t="shared" si="9"/>
        <v>#DIV/0!</v>
      </c>
      <c r="H94" s="70">
        <v>0</v>
      </c>
      <c r="I94" s="67">
        <v>0</v>
      </c>
      <c r="J94" s="66">
        <f t="shared" si="10"/>
        <v>0</v>
      </c>
      <c r="L94" s="79" t="b">
        <f t="shared" si="11"/>
        <v>1</v>
      </c>
      <c r="M94" s="105">
        <f>'Табл.2 рецидиви'!I88</f>
        <v>0</v>
      </c>
    </row>
    <row r="95" spans="1:13" s="10" customFormat="1" ht="15.75" thickBot="1">
      <c r="A95" s="377">
        <v>12</v>
      </c>
      <c r="B95" s="54" t="s">
        <v>14</v>
      </c>
      <c r="C95" s="106">
        <f>'[4]Табл 1000'!$D94</f>
        <v>24</v>
      </c>
      <c r="D95" s="114">
        <v>16</v>
      </c>
      <c r="E95" s="83">
        <f t="shared" si="8"/>
        <v>66.66666666666666</v>
      </c>
      <c r="F95" s="116">
        <v>18</v>
      </c>
      <c r="G95" s="184">
        <f t="shared" si="9"/>
        <v>75</v>
      </c>
      <c r="H95" s="70">
        <v>2</v>
      </c>
      <c r="I95" s="67">
        <v>4</v>
      </c>
      <c r="J95" s="66">
        <f t="shared" si="10"/>
        <v>24</v>
      </c>
      <c r="L95" s="79" t="b">
        <f t="shared" si="11"/>
        <v>1</v>
      </c>
      <c r="M95" s="105">
        <f>'Табл.2 рецидиви'!I89</f>
        <v>2</v>
      </c>
    </row>
    <row r="96" spans="1:13" s="10" customFormat="1" ht="15.75" thickBot="1">
      <c r="A96" s="377">
        <v>13</v>
      </c>
      <c r="B96" s="54" t="s">
        <v>15</v>
      </c>
      <c r="C96" s="106">
        <f>'[4]Табл 1000'!$D95</f>
        <v>17</v>
      </c>
      <c r="D96" s="114">
        <v>6</v>
      </c>
      <c r="E96" s="83">
        <f t="shared" si="8"/>
        <v>35.294117647058826</v>
      </c>
      <c r="F96" s="116">
        <v>6</v>
      </c>
      <c r="G96" s="184">
        <f t="shared" si="9"/>
        <v>35.294117647058826</v>
      </c>
      <c r="H96" s="70">
        <v>1</v>
      </c>
      <c r="I96" s="67">
        <v>10</v>
      </c>
      <c r="J96" s="66">
        <f t="shared" si="10"/>
        <v>17</v>
      </c>
      <c r="L96" s="79" t="b">
        <f t="shared" si="11"/>
        <v>1</v>
      </c>
      <c r="M96" s="105">
        <f>'Табл.2 рецидиви'!I90</f>
        <v>1</v>
      </c>
    </row>
    <row r="97" spans="1:13" s="10" customFormat="1" ht="15.75" thickBot="1">
      <c r="A97" s="377">
        <v>14</v>
      </c>
      <c r="B97" s="54" t="s">
        <v>16</v>
      </c>
      <c r="C97" s="106">
        <f>'[4]Табл 1000'!$D96</f>
        <v>56</v>
      </c>
      <c r="D97" s="114">
        <v>20</v>
      </c>
      <c r="E97" s="83">
        <f t="shared" si="8"/>
        <v>35.714285714285715</v>
      </c>
      <c r="F97" s="116">
        <v>23</v>
      </c>
      <c r="G97" s="184">
        <f t="shared" si="9"/>
        <v>41.07142857142857</v>
      </c>
      <c r="H97" s="70">
        <v>7</v>
      </c>
      <c r="I97" s="67">
        <v>26</v>
      </c>
      <c r="J97" s="66">
        <f t="shared" si="10"/>
        <v>56</v>
      </c>
      <c r="L97" s="79" t="b">
        <f t="shared" si="11"/>
        <v>1</v>
      </c>
      <c r="M97" s="105">
        <f>'Табл.2 рецидиви'!I91</f>
        <v>7</v>
      </c>
    </row>
    <row r="98" spans="1:13" s="10" customFormat="1" ht="15.75" thickBot="1">
      <c r="A98" s="377">
        <v>15</v>
      </c>
      <c r="B98" s="54" t="s">
        <v>17</v>
      </c>
      <c r="C98" s="106">
        <f>'[4]Табл 1000'!$D97</f>
        <v>12</v>
      </c>
      <c r="D98" s="114">
        <v>7</v>
      </c>
      <c r="E98" s="83">
        <f t="shared" si="8"/>
        <v>58.333333333333336</v>
      </c>
      <c r="F98" s="116">
        <v>7</v>
      </c>
      <c r="G98" s="184">
        <f t="shared" si="9"/>
        <v>58.333333333333336</v>
      </c>
      <c r="H98" s="70">
        <v>0</v>
      </c>
      <c r="I98" s="67">
        <v>5</v>
      </c>
      <c r="J98" s="66">
        <f>F98+H98+I98</f>
        <v>12</v>
      </c>
      <c r="L98" s="79" t="b">
        <f t="shared" si="11"/>
        <v>1</v>
      </c>
      <c r="M98" s="105">
        <f>'Табл.2 рецидиви'!I92</f>
        <v>0</v>
      </c>
    </row>
    <row r="99" spans="1:13" s="10" customFormat="1" ht="15.75" thickBot="1">
      <c r="A99" s="377">
        <v>16</v>
      </c>
      <c r="B99" s="54" t="s">
        <v>18</v>
      </c>
      <c r="C99" s="106">
        <f>'[4]Табл 1000'!$D98</f>
        <v>3</v>
      </c>
      <c r="D99" s="114">
        <v>1</v>
      </c>
      <c r="E99" s="83">
        <f t="shared" si="8"/>
        <v>33.33333333333333</v>
      </c>
      <c r="F99" s="116">
        <v>2</v>
      </c>
      <c r="G99" s="184">
        <f t="shared" si="9"/>
        <v>66.66666666666666</v>
      </c>
      <c r="H99" s="70">
        <v>1</v>
      </c>
      <c r="I99" s="67">
        <v>0</v>
      </c>
      <c r="J99" s="66">
        <f t="shared" si="10"/>
        <v>3</v>
      </c>
      <c r="L99" s="79" t="b">
        <f t="shared" si="11"/>
        <v>1</v>
      </c>
      <c r="M99" s="105">
        <f>'Табл.2 рецидиви'!I93</f>
        <v>1</v>
      </c>
    </row>
    <row r="100" spans="1:13" s="10" customFormat="1" ht="15.75" thickBot="1">
      <c r="A100" s="377">
        <v>17</v>
      </c>
      <c r="B100" s="54" t="s">
        <v>19</v>
      </c>
      <c r="C100" s="106">
        <f>'[4]Табл 1000'!$D99</f>
        <v>12</v>
      </c>
      <c r="D100" s="114">
        <v>5</v>
      </c>
      <c r="E100" s="83">
        <f t="shared" si="8"/>
        <v>41.66666666666667</v>
      </c>
      <c r="F100" s="116">
        <v>5</v>
      </c>
      <c r="G100" s="184">
        <f t="shared" si="9"/>
        <v>41.66666666666667</v>
      </c>
      <c r="H100" s="70">
        <v>2</v>
      </c>
      <c r="I100" s="67">
        <v>5</v>
      </c>
      <c r="J100" s="66">
        <f t="shared" si="10"/>
        <v>12</v>
      </c>
      <c r="L100" s="79" t="b">
        <f t="shared" si="11"/>
        <v>1</v>
      </c>
      <c r="M100" s="105">
        <f>'Табл.2 рецидиви'!I94</f>
        <v>2</v>
      </c>
    </row>
    <row r="101" spans="1:13" s="10" customFormat="1" ht="15.75" thickBot="1">
      <c r="A101" s="377">
        <v>18</v>
      </c>
      <c r="B101" s="54" t="s">
        <v>20</v>
      </c>
      <c r="C101" s="106">
        <f>'[4]Табл 1000'!$D100</f>
        <v>2</v>
      </c>
      <c r="D101" s="114">
        <v>2</v>
      </c>
      <c r="E101" s="83">
        <f t="shared" si="8"/>
        <v>100</v>
      </c>
      <c r="F101" s="116">
        <v>2</v>
      </c>
      <c r="G101" s="184">
        <f t="shared" si="9"/>
        <v>100</v>
      </c>
      <c r="H101" s="70">
        <v>0</v>
      </c>
      <c r="I101" s="67">
        <v>0</v>
      </c>
      <c r="J101" s="66">
        <f t="shared" si="10"/>
        <v>2</v>
      </c>
      <c r="L101" s="79" t="b">
        <f t="shared" si="11"/>
        <v>1</v>
      </c>
      <c r="M101" s="105">
        <f>'Табл.2 рецидиви'!I95</f>
        <v>0</v>
      </c>
    </row>
    <row r="102" spans="1:13" s="10" customFormat="1" ht="15.75" thickBot="1">
      <c r="A102" s="377">
        <v>19</v>
      </c>
      <c r="B102" s="54" t="s">
        <v>21</v>
      </c>
      <c r="C102" s="106">
        <f>'[4]Табл 1000'!$D101</f>
        <v>15</v>
      </c>
      <c r="D102" s="114">
        <v>2</v>
      </c>
      <c r="E102" s="83">
        <f t="shared" si="8"/>
        <v>13.333333333333334</v>
      </c>
      <c r="F102" s="116">
        <v>2</v>
      </c>
      <c r="G102" s="184">
        <f t="shared" si="9"/>
        <v>13.333333333333334</v>
      </c>
      <c r="H102" s="70">
        <v>2</v>
      </c>
      <c r="I102" s="67">
        <v>11</v>
      </c>
      <c r="J102" s="66">
        <f t="shared" si="10"/>
        <v>15</v>
      </c>
      <c r="L102" s="79" t="b">
        <f t="shared" si="11"/>
        <v>1</v>
      </c>
      <c r="M102" s="105">
        <f>'Табл.2 рецидиви'!I96</f>
        <v>2</v>
      </c>
    </row>
    <row r="103" spans="1:13" s="10" customFormat="1" ht="15.75" thickBot="1">
      <c r="A103" s="377">
        <v>20</v>
      </c>
      <c r="B103" s="54" t="s">
        <v>22</v>
      </c>
      <c r="C103" s="106">
        <f>'[4]Табл 1000'!$D102</f>
        <v>7</v>
      </c>
      <c r="D103" s="114">
        <v>1</v>
      </c>
      <c r="E103" s="83">
        <f t="shared" si="8"/>
        <v>14.285714285714285</v>
      </c>
      <c r="F103" s="116">
        <v>1</v>
      </c>
      <c r="G103" s="184">
        <f t="shared" si="9"/>
        <v>14.285714285714285</v>
      </c>
      <c r="H103" s="70">
        <v>0</v>
      </c>
      <c r="I103" s="67">
        <v>6</v>
      </c>
      <c r="J103" s="66">
        <f t="shared" si="10"/>
        <v>7</v>
      </c>
      <c r="L103" s="79" t="b">
        <f t="shared" si="11"/>
        <v>1</v>
      </c>
      <c r="M103" s="105">
        <f>'Табл.2 рецидиви'!I97</f>
        <v>0</v>
      </c>
    </row>
    <row r="104" spans="1:13" s="10" customFormat="1" ht="15.75" thickBot="1">
      <c r="A104" s="377">
        <v>21</v>
      </c>
      <c r="B104" s="54" t="s">
        <v>23</v>
      </c>
      <c r="C104" s="106">
        <f>'[4]Табл 1000'!$D103</f>
        <v>7</v>
      </c>
      <c r="D104" s="114">
        <v>3</v>
      </c>
      <c r="E104" s="83">
        <f t="shared" si="8"/>
        <v>42.857142857142854</v>
      </c>
      <c r="F104" s="116">
        <v>3</v>
      </c>
      <c r="G104" s="184">
        <f t="shared" si="9"/>
        <v>42.857142857142854</v>
      </c>
      <c r="H104" s="70">
        <v>1</v>
      </c>
      <c r="I104" s="67">
        <v>3</v>
      </c>
      <c r="J104" s="66">
        <f t="shared" si="10"/>
        <v>7</v>
      </c>
      <c r="L104" s="79" t="b">
        <f t="shared" si="11"/>
        <v>1</v>
      </c>
      <c r="M104" s="105">
        <f>'Табл.2 рецидиви'!I98</f>
        <v>1</v>
      </c>
    </row>
    <row r="105" spans="1:13" s="10" customFormat="1" ht="15.75" thickBot="1">
      <c r="A105" s="377">
        <v>22</v>
      </c>
      <c r="B105" s="54" t="s">
        <v>24</v>
      </c>
      <c r="C105" s="106">
        <f>'[4]Табл 1000'!$D104</f>
        <v>22</v>
      </c>
      <c r="D105" s="114">
        <v>5</v>
      </c>
      <c r="E105" s="83">
        <f t="shared" si="8"/>
        <v>22.727272727272727</v>
      </c>
      <c r="F105" s="116">
        <v>11</v>
      </c>
      <c r="G105" s="184">
        <f t="shared" si="9"/>
        <v>50</v>
      </c>
      <c r="H105" s="70">
        <v>1</v>
      </c>
      <c r="I105" s="67">
        <v>10</v>
      </c>
      <c r="J105" s="66">
        <f t="shared" si="10"/>
        <v>22</v>
      </c>
      <c r="L105" s="79" t="b">
        <f t="shared" si="11"/>
        <v>1</v>
      </c>
      <c r="M105" s="105">
        <f>'Табл.2 рецидиви'!I99</f>
        <v>1</v>
      </c>
    </row>
    <row r="106" spans="1:13" s="10" customFormat="1" ht="15.75" thickBot="1">
      <c r="A106" s="377">
        <v>23</v>
      </c>
      <c r="B106" s="54" t="s">
        <v>25</v>
      </c>
      <c r="C106" s="106">
        <f>'[4]Табл 1000'!$D105</f>
        <v>12</v>
      </c>
      <c r="D106" s="114">
        <v>11</v>
      </c>
      <c r="E106" s="83">
        <f t="shared" si="8"/>
        <v>91.66666666666666</v>
      </c>
      <c r="F106" s="116">
        <v>11</v>
      </c>
      <c r="G106" s="184">
        <f t="shared" si="9"/>
        <v>91.66666666666666</v>
      </c>
      <c r="H106" s="70">
        <v>0</v>
      </c>
      <c r="I106" s="67">
        <v>1</v>
      </c>
      <c r="J106" s="66">
        <f t="shared" si="10"/>
        <v>12</v>
      </c>
      <c r="L106" s="79" t="b">
        <f t="shared" si="11"/>
        <v>1</v>
      </c>
      <c r="M106" s="105">
        <f>'Табл.2 рецидиви'!I100</f>
        <v>0</v>
      </c>
    </row>
    <row r="107" spans="1:13" s="10" customFormat="1" ht="15.75" thickBot="1">
      <c r="A107" s="377">
        <v>24</v>
      </c>
      <c r="B107" s="54" t="s">
        <v>26</v>
      </c>
      <c r="C107" s="106">
        <f>'[4]Табл 1000'!$D106</f>
        <v>2</v>
      </c>
      <c r="D107" s="114">
        <v>1</v>
      </c>
      <c r="E107" s="83">
        <f t="shared" si="8"/>
        <v>50</v>
      </c>
      <c r="F107" s="116">
        <v>1</v>
      </c>
      <c r="G107" s="184">
        <f t="shared" si="9"/>
        <v>50</v>
      </c>
      <c r="H107" s="70">
        <v>0</v>
      </c>
      <c r="I107" s="67">
        <v>1</v>
      </c>
      <c r="J107" s="66">
        <f t="shared" si="10"/>
        <v>2</v>
      </c>
      <c r="L107" s="79" t="b">
        <f t="shared" si="11"/>
        <v>1</v>
      </c>
      <c r="M107" s="105">
        <f>'Табл.2 рецидиви'!I101</f>
        <v>0</v>
      </c>
    </row>
    <row r="108" spans="1:13" s="78" customFormat="1" ht="15.75" thickBot="1">
      <c r="A108" s="377">
        <v>25</v>
      </c>
      <c r="B108" s="55" t="s">
        <v>27</v>
      </c>
      <c r="C108" s="106">
        <f>'[4]Табл 1000'!$D107</f>
        <v>15</v>
      </c>
      <c r="D108" s="115">
        <v>6</v>
      </c>
      <c r="E108" s="83">
        <f t="shared" si="8"/>
        <v>40</v>
      </c>
      <c r="F108" s="118">
        <v>7</v>
      </c>
      <c r="G108" s="184">
        <f t="shared" si="9"/>
        <v>46.666666666666664</v>
      </c>
      <c r="H108" s="77">
        <v>2</v>
      </c>
      <c r="I108" s="74">
        <v>6</v>
      </c>
      <c r="J108" s="73">
        <f t="shared" si="10"/>
        <v>15</v>
      </c>
      <c r="L108" s="79" t="b">
        <f t="shared" si="11"/>
        <v>1</v>
      </c>
      <c r="M108" s="105">
        <f>'Табл.2 рецидиви'!I102</f>
        <v>2</v>
      </c>
    </row>
    <row r="109" spans="1:13" s="10" customFormat="1" ht="15.75" thickBot="1">
      <c r="A109" s="378">
        <v>26</v>
      </c>
      <c r="B109" s="176" t="s">
        <v>65</v>
      </c>
      <c r="C109" s="106">
        <f>'[4]Табл 1000'!$D108</f>
        <v>11</v>
      </c>
      <c r="D109" s="163">
        <v>4</v>
      </c>
      <c r="E109" s="83">
        <f t="shared" si="8"/>
        <v>36.36363636363637</v>
      </c>
      <c r="F109" s="161">
        <v>4</v>
      </c>
      <c r="G109" s="184">
        <f t="shared" si="9"/>
        <v>36.36363636363637</v>
      </c>
      <c r="H109" s="178">
        <v>3</v>
      </c>
      <c r="I109" s="185">
        <v>4</v>
      </c>
      <c r="J109" s="66">
        <f t="shared" si="10"/>
        <v>11</v>
      </c>
      <c r="L109" s="79" t="b">
        <f t="shared" si="11"/>
        <v>1</v>
      </c>
      <c r="M109" s="105">
        <f>'Табл.2 рецидиви'!I103</f>
        <v>3</v>
      </c>
    </row>
    <row r="110" spans="1:13" s="10" customFormat="1" ht="15.75" thickBot="1">
      <c r="A110" s="377">
        <v>27</v>
      </c>
      <c r="B110" s="177" t="s">
        <v>67</v>
      </c>
      <c r="C110" s="106">
        <f>'[4]Табл 1000'!$D109</f>
        <v>0</v>
      </c>
      <c r="D110" s="163">
        <v>0</v>
      </c>
      <c r="E110" s="83" t="e">
        <f>D110/J110*100</f>
        <v>#DIV/0!</v>
      </c>
      <c r="F110" s="161">
        <v>0</v>
      </c>
      <c r="G110" s="184" t="e">
        <f>F110/J110*100</f>
        <v>#DIV/0!</v>
      </c>
      <c r="H110" s="178">
        <v>0</v>
      </c>
      <c r="I110" s="185">
        <v>0</v>
      </c>
      <c r="J110" s="66">
        <f>F110+H110+I110</f>
        <v>0</v>
      </c>
      <c r="L110" s="79" t="b">
        <f>EXACT(H110,M110)</f>
        <v>1</v>
      </c>
      <c r="M110" s="105">
        <f>'Табл.2 рецидиви'!I104</f>
        <v>0</v>
      </c>
    </row>
    <row r="111" spans="1:13" s="10" customFormat="1" ht="15.75" thickBot="1">
      <c r="A111" s="378">
        <v>28</v>
      </c>
      <c r="B111" s="177" t="s">
        <v>68</v>
      </c>
      <c r="C111" s="106">
        <f>'[4]Табл 1000'!$D110</f>
        <v>0</v>
      </c>
      <c r="D111" s="163">
        <v>0</v>
      </c>
      <c r="E111" s="83" t="e">
        <f>D111/J111*100</f>
        <v>#DIV/0!</v>
      </c>
      <c r="F111" s="161">
        <v>0</v>
      </c>
      <c r="G111" s="184" t="e">
        <f>F111/J111*100</f>
        <v>#DIV/0!</v>
      </c>
      <c r="H111" s="178">
        <v>0</v>
      </c>
      <c r="I111" s="185">
        <v>0</v>
      </c>
      <c r="J111" s="66">
        <f>F111+H111+I111</f>
        <v>0</v>
      </c>
      <c r="L111" s="79" t="b">
        <f>EXACT(H111,M111)</f>
        <v>1</v>
      </c>
      <c r="M111" s="105">
        <f>'Табл.2 рецидиви'!I105</f>
        <v>0</v>
      </c>
    </row>
    <row r="112" spans="1:13" s="10" customFormat="1" ht="19.5" customHeight="1" thickBot="1">
      <c r="A112" s="377">
        <v>29</v>
      </c>
      <c r="B112" s="177" t="s">
        <v>66</v>
      </c>
      <c r="C112" s="106">
        <f>'[4]Табл 1000'!$D111</f>
        <v>0</v>
      </c>
      <c r="D112" s="163">
        <v>0</v>
      </c>
      <c r="E112" s="83" t="e">
        <f>D112/J112*100</f>
        <v>#DIV/0!</v>
      </c>
      <c r="F112" s="161">
        <v>0</v>
      </c>
      <c r="G112" s="184" t="e">
        <f>F112/J112*100</f>
        <v>#DIV/0!</v>
      </c>
      <c r="H112" s="178">
        <v>0</v>
      </c>
      <c r="I112" s="185">
        <v>0</v>
      </c>
      <c r="J112" s="66">
        <f>F112+H112+I112</f>
        <v>0</v>
      </c>
      <c r="L112" s="79" t="b">
        <f>EXACT(H112,M112)</f>
        <v>1</v>
      </c>
      <c r="M112" s="105">
        <f>'Табл.2 рецидиви'!I106</f>
        <v>0</v>
      </c>
    </row>
    <row r="113" spans="1:13" ht="16.5" thickBot="1">
      <c r="A113" s="508" t="s">
        <v>2</v>
      </c>
      <c r="B113" s="509"/>
      <c r="C113" s="151">
        <f>SUM(C84:C112)</f>
        <v>337</v>
      </c>
      <c r="D113" s="156">
        <f>SUM(D84:D112)</f>
        <v>141</v>
      </c>
      <c r="E113" s="171">
        <f t="shared" si="8"/>
        <v>41.839762611275965</v>
      </c>
      <c r="F113" s="155">
        <f>SUM(F84:F112)</f>
        <v>155</v>
      </c>
      <c r="G113" s="186">
        <f t="shared" si="9"/>
        <v>45.99406528189911</v>
      </c>
      <c r="H113" s="182">
        <f>SUM(H84:H112)</f>
        <v>40</v>
      </c>
      <c r="I113" s="151">
        <f>SUM(I84:I112)</f>
        <v>142</v>
      </c>
      <c r="J113" s="151">
        <f>SUM(J84:J112)</f>
        <v>337</v>
      </c>
      <c r="K113" s="352">
        <f>F113+H113+I113</f>
        <v>337</v>
      </c>
      <c r="L113" s="79" t="b">
        <f t="shared" si="11"/>
        <v>1</v>
      </c>
      <c r="M113" s="105">
        <f>'Табл.2 рецидиви'!I107</f>
        <v>40</v>
      </c>
    </row>
    <row r="114" spans="8:12" ht="12.75">
      <c r="H114" s="19"/>
      <c r="I114" s="19"/>
      <c r="L114"/>
    </row>
    <row r="115" spans="8:12" ht="12.75">
      <c r="H115" s="19"/>
      <c r="I115" s="19"/>
      <c r="L115"/>
    </row>
    <row r="116" spans="1:12" ht="27" customHeight="1">
      <c r="A116" s="507" t="s">
        <v>61</v>
      </c>
      <c r="B116" s="507"/>
      <c r="C116" s="507"/>
      <c r="D116" s="507"/>
      <c r="E116" s="507"/>
      <c r="F116" s="507"/>
      <c r="G116" s="507"/>
      <c r="H116" s="507"/>
      <c r="I116" s="507"/>
      <c r="J116" s="507"/>
      <c r="L116"/>
    </row>
    <row r="117" spans="1:12" ht="23.25" customHeight="1" thickBot="1">
      <c r="A117" s="504" t="s">
        <v>59</v>
      </c>
      <c r="B117" s="504"/>
      <c r="H117" s="19"/>
      <c r="I117" s="19"/>
      <c r="L117"/>
    </row>
    <row r="118" spans="1:14" ht="21" thickBot="1">
      <c r="A118" s="489" t="s">
        <v>38</v>
      </c>
      <c r="B118" s="490"/>
      <c r="C118" s="491"/>
      <c r="D118" s="500" t="s">
        <v>45</v>
      </c>
      <c r="E118" s="501"/>
      <c r="F118" s="501"/>
      <c r="G118" s="20"/>
      <c r="H118" s="21"/>
      <c r="I118" s="22"/>
      <c r="J118" s="20"/>
      <c r="K118" s="5"/>
      <c r="L118" s="5"/>
      <c r="M118" s="5"/>
      <c r="N118" s="5"/>
    </row>
    <row r="119" spans="1:13" ht="20.25" customHeight="1" thickBot="1">
      <c r="A119" s="467" t="s">
        <v>0</v>
      </c>
      <c r="B119" s="467" t="s">
        <v>1</v>
      </c>
      <c r="C119" s="467" t="s">
        <v>49</v>
      </c>
      <c r="D119" s="473" t="s">
        <v>29</v>
      </c>
      <c r="E119" s="473"/>
      <c r="F119" s="473"/>
      <c r="G119" s="474"/>
      <c r="H119" s="486" t="s">
        <v>35</v>
      </c>
      <c r="I119" s="467" t="s">
        <v>36</v>
      </c>
      <c r="J119" s="496" t="s">
        <v>28</v>
      </c>
      <c r="L119" s="478" t="s">
        <v>41</v>
      </c>
      <c r="M119" s="496" t="s">
        <v>58</v>
      </c>
    </row>
    <row r="120" spans="1:13" ht="24.75" customHeight="1" thickBot="1">
      <c r="A120" s="468"/>
      <c r="B120" s="468"/>
      <c r="C120" s="494"/>
      <c r="D120" s="475" t="s">
        <v>31</v>
      </c>
      <c r="E120" s="474"/>
      <c r="F120" s="473" t="s">
        <v>32</v>
      </c>
      <c r="G120" s="474"/>
      <c r="H120" s="494"/>
      <c r="I120" s="468"/>
      <c r="J120" s="484"/>
      <c r="L120" s="479"/>
      <c r="M120" s="484"/>
    </row>
    <row r="121" spans="1:13" ht="34.5" customHeight="1" thickBot="1">
      <c r="A121" s="469"/>
      <c r="B121" s="469"/>
      <c r="C121" s="503"/>
      <c r="D121" s="7" t="s">
        <v>33</v>
      </c>
      <c r="E121" s="7" t="s">
        <v>34</v>
      </c>
      <c r="F121" s="14" t="s">
        <v>33</v>
      </c>
      <c r="G121" s="7" t="s">
        <v>34</v>
      </c>
      <c r="H121" s="503"/>
      <c r="I121" s="469"/>
      <c r="J121" s="484"/>
      <c r="L121" s="502"/>
      <c r="M121" s="484"/>
    </row>
    <row r="122" spans="1:13" s="10" customFormat="1" ht="18" customHeight="1" thickBot="1">
      <c r="A122" s="376">
        <v>1</v>
      </c>
      <c r="B122" s="54" t="s">
        <v>3</v>
      </c>
      <c r="C122" s="86">
        <f>'[5]Табл 1000'!$D121</f>
        <v>10</v>
      </c>
      <c r="D122" s="114">
        <v>4</v>
      </c>
      <c r="E122" s="46">
        <v>4</v>
      </c>
      <c r="F122" s="116">
        <v>4</v>
      </c>
      <c r="G122" s="69">
        <f aca="true" t="shared" si="12" ref="G122:G151">F122/J122*100</f>
        <v>40</v>
      </c>
      <c r="H122" s="67">
        <v>1</v>
      </c>
      <c r="I122" s="70">
        <v>5</v>
      </c>
      <c r="J122" s="277">
        <f aca="true" t="shared" si="13" ref="J122:J147">F122+H122+I122</f>
        <v>10</v>
      </c>
      <c r="L122" s="57" t="b">
        <f aca="true" t="shared" si="14" ref="L122:L151">EXACT(H122,M122)</f>
        <v>1</v>
      </c>
      <c r="M122" s="88">
        <f>'Табл.2 рецидиви'!I114</f>
        <v>1</v>
      </c>
    </row>
    <row r="123" spans="1:13" s="78" customFormat="1" ht="15.75" thickBot="1">
      <c r="A123" s="377">
        <v>2</v>
      </c>
      <c r="B123" s="55" t="s">
        <v>4</v>
      </c>
      <c r="C123" s="86">
        <f>'[5]Табл 1000'!$D122</f>
        <v>9</v>
      </c>
      <c r="D123" s="115">
        <v>2</v>
      </c>
      <c r="E123" s="46">
        <f aca="true" t="shared" si="15" ref="E123:E151">D123/J123*100</f>
        <v>22.22222222222222</v>
      </c>
      <c r="F123" s="118">
        <v>3</v>
      </c>
      <c r="G123" s="69">
        <f t="shared" si="12"/>
        <v>33.33333333333333</v>
      </c>
      <c r="H123" s="74">
        <v>1</v>
      </c>
      <c r="I123" s="77">
        <v>5</v>
      </c>
      <c r="J123" s="277">
        <f t="shared" si="13"/>
        <v>9</v>
      </c>
      <c r="L123" s="57" t="b">
        <f t="shared" si="14"/>
        <v>1</v>
      </c>
      <c r="M123" s="88">
        <f>'Табл.2 рецидиви'!I115</f>
        <v>1</v>
      </c>
    </row>
    <row r="124" spans="1:13" s="10" customFormat="1" ht="15.75" thickBot="1">
      <c r="A124" s="377">
        <v>3</v>
      </c>
      <c r="B124" s="54" t="s">
        <v>5</v>
      </c>
      <c r="C124" s="86">
        <f>'[5]Табл 1000'!$D123</f>
        <v>28</v>
      </c>
      <c r="D124" s="114">
        <v>9</v>
      </c>
      <c r="E124" s="46">
        <f t="shared" si="15"/>
        <v>32.142857142857146</v>
      </c>
      <c r="F124" s="116">
        <v>10</v>
      </c>
      <c r="G124" s="69">
        <f t="shared" si="12"/>
        <v>35.714285714285715</v>
      </c>
      <c r="H124" s="67">
        <v>2</v>
      </c>
      <c r="I124" s="70">
        <v>16</v>
      </c>
      <c r="J124" s="277">
        <f t="shared" si="13"/>
        <v>28</v>
      </c>
      <c r="L124" s="57" t="b">
        <f t="shared" si="14"/>
        <v>1</v>
      </c>
      <c r="M124" s="88">
        <f>'Табл.2 рецидиви'!I116</f>
        <v>2</v>
      </c>
    </row>
    <row r="125" spans="1:13" s="10" customFormat="1" ht="15.75" thickBot="1">
      <c r="A125" s="377">
        <v>4</v>
      </c>
      <c r="B125" s="54" t="s">
        <v>6</v>
      </c>
      <c r="C125" s="86">
        <f>'[5]Табл 1000'!$D124</f>
        <v>6</v>
      </c>
      <c r="D125" s="114">
        <v>1</v>
      </c>
      <c r="E125" s="46">
        <f t="shared" si="15"/>
        <v>16.666666666666664</v>
      </c>
      <c r="F125" s="116">
        <v>1</v>
      </c>
      <c r="G125" s="69">
        <f t="shared" si="12"/>
        <v>16.666666666666664</v>
      </c>
      <c r="H125" s="67">
        <v>0</v>
      </c>
      <c r="I125" s="70">
        <v>5</v>
      </c>
      <c r="J125" s="277">
        <f t="shared" si="13"/>
        <v>6</v>
      </c>
      <c r="L125" s="57" t="b">
        <f t="shared" si="14"/>
        <v>1</v>
      </c>
      <c r="M125" s="88">
        <f>'Табл.2 рецидиви'!I117</f>
        <v>0</v>
      </c>
    </row>
    <row r="126" spans="1:13" s="78" customFormat="1" ht="15.75" thickBot="1">
      <c r="A126" s="377">
        <v>5</v>
      </c>
      <c r="B126" s="55" t="s">
        <v>7</v>
      </c>
      <c r="C126" s="86">
        <f>'[5]Табл 1000'!$D125</f>
        <v>9</v>
      </c>
      <c r="D126" s="115">
        <v>1</v>
      </c>
      <c r="E126" s="46">
        <f t="shared" si="15"/>
        <v>11.11111111111111</v>
      </c>
      <c r="F126" s="118">
        <v>1</v>
      </c>
      <c r="G126" s="69">
        <f t="shared" si="12"/>
        <v>11.11111111111111</v>
      </c>
      <c r="H126" s="74">
        <v>0</v>
      </c>
      <c r="I126" s="77">
        <v>8</v>
      </c>
      <c r="J126" s="277">
        <f t="shared" si="13"/>
        <v>9</v>
      </c>
      <c r="L126" s="57" t="b">
        <f t="shared" si="14"/>
        <v>1</v>
      </c>
      <c r="M126" s="88">
        <f>'Табл.2 рецидиви'!I118</f>
        <v>0</v>
      </c>
    </row>
    <row r="127" spans="1:13" s="78" customFormat="1" ht="15.75" thickBot="1">
      <c r="A127" s="377">
        <v>6</v>
      </c>
      <c r="B127" s="55" t="s">
        <v>8</v>
      </c>
      <c r="C127" s="86">
        <f>'[5]Табл 1000'!$D126</f>
        <v>18</v>
      </c>
      <c r="D127" s="115">
        <v>14</v>
      </c>
      <c r="E127" s="46">
        <f t="shared" si="15"/>
        <v>77.77777777777779</v>
      </c>
      <c r="F127" s="118">
        <v>14</v>
      </c>
      <c r="G127" s="69">
        <f t="shared" si="12"/>
        <v>77.77777777777779</v>
      </c>
      <c r="H127" s="74">
        <v>0</v>
      </c>
      <c r="I127" s="77">
        <v>4</v>
      </c>
      <c r="J127" s="277">
        <f t="shared" si="13"/>
        <v>18</v>
      </c>
      <c r="L127" s="57" t="b">
        <f t="shared" si="14"/>
        <v>1</v>
      </c>
      <c r="M127" s="88">
        <f>'Табл.2 рецидиви'!I119</f>
        <v>0</v>
      </c>
    </row>
    <row r="128" spans="1:13" s="10" customFormat="1" ht="15.75" thickBot="1">
      <c r="A128" s="377">
        <v>7</v>
      </c>
      <c r="B128" s="54" t="s">
        <v>9</v>
      </c>
      <c r="C128" s="86">
        <f>'[5]Табл 1000'!$D127</f>
        <v>3</v>
      </c>
      <c r="D128" s="114">
        <v>1</v>
      </c>
      <c r="E128" s="46">
        <f t="shared" si="15"/>
        <v>33.33333333333333</v>
      </c>
      <c r="F128" s="116">
        <v>1</v>
      </c>
      <c r="G128" s="69">
        <f t="shared" si="12"/>
        <v>33.33333333333333</v>
      </c>
      <c r="H128" s="67">
        <v>0</v>
      </c>
      <c r="I128" s="70">
        <v>2</v>
      </c>
      <c r="J128" s="277">
        <f t="shared" si="13"/>
        <v>3</v>
      </c>
      <c r="L128" s="57" t="b">
        <f t="shared" si="14"/>
        <v>1</v>
      </c>
      <c r="M128" s="88">
        <f>'Табл.2 рецидиви'!I120</f>
        <v>0</v>
      </c>
    </row>
    <row r="129" spans="1:13" s="10" customFormat="1" ht="15.75" thickBot="1">
      <c r="A129" s="377">
        <v>8</v>
      </c>
      <c r="B129" s="54" t="s">
        <v>10</v>
      </c>
      <c r="C129" s="86">
        <f>'[5]Табл 1000'!$D128</f>
        <v>5</v>
      </c>
      <c r="D129" s="114">
        <v>3</v>
      </c>
      <c r="E129" s="46">
        <f t="shared" si="15"/>
        <v>60</v>
      </c>
      <c r="F129" s="116">
        <v>3</v>
      </c>
      <c r="G129" s="69">
        <f t="shared" si="12"/>
        <v>60</v>
      </c>
      <c r="H129" s="67">
        <v>1</v>
      </c>
      <c r="I129" s="70">
        <v>1</v>
      </c>
      <c r="J129" s="277">
        <f t="shared" si="13"/>
        <v>5</v>
      </c>
      <c r="L129" s="57" t="b">
        <f t="shared" si="14"/>
        <v>1</v>
      </c>
      <c r="M129" s="88">
        <f>'Табл.2 рецидиви'!I121</f>
        <v>1</v>
      </c>
    </row>
    <row r="130" spans="1:13" s="10" customFormat="1" ht="15.75" thickBot="1">
      <c r="A130" s="377">
        <v>9</v>
      </c>
      <c r="B130" s="54" t="s">
        <v>11</v>
      </c>
      <c r="C130" s="86">
        <f>'[5]Табл 1000'!$D129</f>
        <v>22</v>
      </c>
      <c r="D130" s="114">
        <v>10</v>
      </c>
      <c r="E130" s="46">
        <f t="shared" si="15"/>
        <v>45.45454545454545</v>
      </c>
      <c r="F130" s="116">
        <v>14</v>
      </c>
      <c r="G130" s="69">
        <f t="shared" si="12"/>
        <v>63.63636363636363</v>
      </c>
      <c r="H130" s="67">
        <v>5</v>
      </c>
      <c r="I130" s="70">
        <v>3</v>
      </c>
      <c r="J130" s="277">
        <f t="shared" si="13"/>
        <v>22</v>
      </c>
      <c r="L130" s="57" t="b">
        <f>EXACT(H130,M130)</f>
        <v>1</v>
      </c>
      <c r="M130" s="88">
        <f>'Табл.2 рецидиви'!I122</f>
        <v>5</v>
      </c>
    </row>
    <row r="131" spans="1:13" s="10" customFormat="1" ht="15.75" thickBot="1">
      <c r="A131" s="377">
        <v>10</v>
      </c>
      <c r="B131" s="54" t="s">
        <v>12</v>
      </c>
      <c r="C131" s="86">
        <f>'[5]Табл 1000'!$D130</f>
        <v>15</v>
      </c>
      <c r="D131" s="114">
        <v>5</v>
      </c>
      <c r="E131" s="46">
        <f t="shared" si="15"/>
        <v>33.33333333333333</v>
      </c>
      <c r="F131" s="116">
        <v>5</v>
      </c>
      <c r="G131" s="69">
        <f t="shared" si="12"/>
        <v>33.33333333333333</v>
      </c>
      <c r="H131" s="67">
        <v>8</v>
      </c>
      <c r="I131" s="70">
        <v>2</v>
      </c>
      <c r="J131" s="277">
        <f t="shared" si="13"/>
        <v>15</v>
      </c>
      <c r="L131" s="57" t="b">
        <f t="shared" si="14"/>
        <v>1</v>
      </c>
      <c r="M131" s="88">
        <f>'Табл.2 рецидиви'!I123</f>
        <v>8</v>
      </c>
    </row>
    <row r="132" spans="1:13" s="78" customFormat="1" ht="15.75" thickBot="1">
      <c r="A132" s="377">
        <v>11</v>
      </c>
      <c r="B132" s="55" t="s">
        <v>13</v>
      </c>
      <c r="C132" s="86">
        <f>'[5]Табл 1000'!$D131</f>
        <v>0</v>
      </c>
      <c r="D132" s="115">
        <v>0</v>
      </c>
      <c r="E132" s="46" t="e">
        <f t="shared" si="15"/>
        <v>#DIV/0!</v>
      </c>
      <c r="F132" s="118">
        <v>0</v>
      </c>
      <c r="G132" s="69" t="e">
        <f t="shared" si="12"/>
        <v>#DIV/0!</v>
      </c>
      <c r="H132" s="74">
        <v>0</v>
      </c>
      <c r="I132" s="77">
        <v>0</v>
      </c>
      <c r="J132" s="277">
        <f t="shared" si="13"/>
        <v>0</v>
      </c>
      <c r="L132" s="57" t="b">
        <f t="shared" si="14"/>
        <v>1</v>
      </c>
      <c r="M132" s="88">
        <f>'Табл.2 рецидиви'!I124</f>
        <v>0</v>
      </c>
    </row>
    <row r="133" spans="1:13" s="10" customFormat="1" ht="15.75" thickBot="1">
      <c r="A133" s="377">
        <v>12</v>
      </c>
      <c r="B133" s="54" t="s">
        <v>14</v>
      </c>
      <c r="C133" s="86">
        <f>'[5]Табл 1000'!$D132</f>
        <v>21</v>
      </c>
      <c r="D133" s="114">
        <v>7</v>
      </c>
      <c r="E133" s="46">
        <f t="shared" si="15"/>
        <v>33.33333333333333</v>
      </c>
      <c r="F133" s="116">
        <v>8</v>
      </c>
      <c r="G133" s="69">
        <f t="shared" si="12"/>
        <v>38.095238095238095</v>
      </c>
      <c r="H133" s="67">
        <v>1</v>
      </c>
      <c r="I133" s="70">
        <v>12</v>
      </c>
      <c r="J133" s="277">
        <f t="shared" si="13"/>
        <v>21</v>
      </c>
      <c r="L133" s="57" t="b">
        <f t="shared" si="14"/>
        <v>1</v>
      </c>
      <c r="M133" s="88">
        <f>'Табл.2 рецидиви'!I125</f>
        <v>1</v>
      </c>
    </row>
    <row r="134" spans="1:13" s="78" customFormat="1" ht="15.75" thickBot="1">
      <c r="A134" s="377">
        <v>13</v>
      </c>
      <c r="B134" s="55" t="s">
        <v>15</v>
      </c>
      <c r="C134" s="86">
        <f>'[5]Табл 1000'!$D133</f>
        <v>15</v>
      </c>
      <c r="D134" s="114">
        <v>4</v>
      </c>
      <c r="E134" s="46">
        <f t="shared" si="15"/>
        <v>26.666666666666668</v>
      </c>
      <c r="F134" s="118">
        <v>4</v>
      </c>
      <c r="G134" s="69">
        <f t="shared" si="12"/>
        <v>26.666666666666668</v>
      </c>
      <c r="H134" s="74">
        <v>1</v>
      </c>
      <c r="I134" s="77">
        <v>10</v>
      </c>
      <c r="J134" s="277">
        <f t="shared" si="13"/>
        <v>15</v>
      </c>
      <c r="L134" s="57" t="b">
        <f t="shared" si="14"/>
        <v>1</v>
      </c>
      <c r="M134" s="88">
        <f>'Табл.2 рецидиви'!I126</f>
        <v>1</v>
      </c>
    </row>
    <row r="135" spans="1:13" s="10" customFormat="1" ht="15.75" thickBot="1">
      <c r="A135" s="377">
        <v>14</v>
      </c>
      <c r="B135" s="54" t="s">
        <v>16</v>
      </c>
      <c r="C135" s="86">
        <f>'[5]Табл 1000'!$D134</f>
        <v>36</v>
      </c>
      <c r="D135" s="114">
        <v>9</v>
      </c>
      <c r="E135" s="46">
        <f t="shared" si="15"/>
        <v>25</v>
      </c>
      <c r="F135" s="116">
        <v>10</v>
      </c>
      <c r="G135" s="69">
        <f t="shared" si="12"/>
        <v>27.77777777777778</v>
      </c>
      <c r="H135" s="67">
        <v>4</v>
      </c>
      <c r="I135" s="70">
        <v>22</v>
      </c>
      <c r="J135" s="277">
        <f t="shared" si="13"/>
        <v>36</v>
      </c>
      <c r="L135" s="57" t="b">
        <f t="shared" si="14"/>
        <v>1</v>
      </c>
      <c r="M135" s="88">
        <f>'Табл.2 рецидиви'!I127</f>
        <v>4</v>
      </c>
    </row>
    <row r="136" spans="1:13" s="10" customFormat="1" ht="15.75" thickBot="1">
      <c r="A136" s="377">
        <v>15</v>
      </c>
      <c r="B136" s="54" t="s">
        <v>17</v>
      </c>
      <c r="C136" s="86">
        <f>'[5]Табл 1000'!$D135</f>
        <v>7</v>
      </c>
      <c r="D136" s="114">
        <v>2</v>
      </c>
      <c r="E136" s="46">
        <f t="shared" si="15"/>
        <v>28.57142857142857</v>
      </c>
      <c r="F136" s="116">
        <v>2</v>
      </c>
      <c r="G136" s="69">
        <f t="shared" si="12"/>
        <v>28.57142857142857</v>
      </c>
      <c r="H136" s="67">
        <v>1</v>
      </c>
      <c r="I136" s="70">
        <v>4</v>
      </c>
      <c r="J136" s="277">
        <f t="shared" si="13"/>
        <v>7</v>
      </c>
      <c r="L136" s="57" t="b">
        <f t="shared" si="14"/>
        <v>1</v>
      </c>
      <c r="M136" s="88">
        <f>'Табл.2 рецидиви'!I128</f>
        <v>1</v>
      </c>
    </row>
    <row r="137" spans="1:13" s="10" customFormat="1" ht="15.75" thickBot="1">
      <c r="A137" s="377">
        <v>16</v>
      </c>
      <c r="B137" s="54" t="s">
        <v>18</v>
      </c>
      <c r="C137" s="86">
        <f>'[5]Табл 1000'!$D136</f>
        <v>5</v>
      </c>
      <c r="D137" s="114">
        <v>0</v>
      </c>
      <c r="E137" s="46">
        <f t="shared" si="15"/>
        <v>0</v>
      </c>
      <c r="F137" s="116">
        <v>0</v>
      </c>
      <c r="G137" s="69">
        <f t="shared" si="12"/>
        <v>0</v>
      </c>
      <c r="H137" s="67">
        <v>0</v>
      </c>
      <c r="I137" s="70">
        <v>5</v>
      </c>
      <c r="J137" s="277">
        <f t="shared" si="13"/>
        <v>5</v>
      </c>
      <c r="L137" s="57" t="b">
        <f t="shared" si="14"/>
        <v>1</v>
      </c>
      <c r="M137" s="88">
        <f>'Табл.2 рецидиви'!I129</f>
        <v>0</v>
      </c>
    </row>
    <row r="138" spans="1:13" s="78" customFormat="1" ht="15.75" thickBot="1">
      <c r="A138" s="377">
        <v>17</v>
      </c>
      <c r="B138" s="55" t="s">
        <v>19</v>
      </c>
      <c r="C138" s="86">
        <f>'[5]Табл 1000'!$D137</f>
        <v>14</v>
      </c>
      <c r="D138" s="115">
        <v>7</v>
      </c>
      <c r="E138" s="46">
        <f t="shared" si="15"/>
        <v>50</v>
      </c>
      <c r="F138" s="118">
        <v>7</v>
      </c>
      <c r="G138" s="69">
        <f t="shared" si="12"/>
        <v>50</v>
      </c>
      <c r="H138" s="74">
        <v>0</v>
      </c>
      <c r="I138" s="77">
        <v>7</v>
      </c>
      <c r="J138" s="277">
        <f t="shared" si="13"/>
        <v>14</v>
      </c>
      <c r="L138" s="57" t="b">
        <f t="shared" si="14"/>
        <v>1</v>
      </c>
      <c r="M138" s="88">
        <f>'Табл.2 рецидиви'!I130</f>
        <v>0</v>
      </c>
    </row>
    <row r="139" spans="1:13" s="78" customFormat="1" ht="15.75" thickBot="1">
      <c r="A139" s="377">
        <v>18</v>
      </c>
      <c r="B139" s="55" t="s">
        <v>20</v>
      </c>
      <c r="C139" s="86">
        <f>'[5]Табл 1000'!$D138</f>
        <v>7</v>
      </c>
      <c r="D139" s="115">
        <v>3</v>
      </c>
      <c r="E139" s="46">
        <f t="shared" si="15"/>
        <v>42.857142857142854</v>
      </c>
      <c r="F139" s="118">
        <v>3</v>
      </c>
      <c r="G139" s="69">
        <f t="shared" si="12"/>
        <v>42.857142857142854</v>
      </c>
      <c r="H139" s="74">
        <v>0</v>
      </c>
      <c r="I139" s="77">
        <v>4</v>
      </c>
      <c r="J139" s="277">
        <f t="shared" si="13"/>
        <v>7</v>
      </c>
      <c r="L139" s="57" t="b">
        <f t="shared" si="14"/>
        <v>1</v>
      </c>
      <c r="M139" s="88">
        <f>'Табл.2 рецидиви'!I131</f>
        <v>0</v>
      </c>
    </row>
    <row r="140" spans="1:13" s="78" customFormat="1" ht="15.75" thickBot="1">
      <c r="A140" s="377">
        <v>19</v>
      </c>
      <c r="B140" s="55" t="s">
        <v>21</v>
      </c>
      <c r="C140" s="86">
        <f>'[5]Табл 1000'!$D139</f>
        <v>9</v>
      </c>
      <c r="D140" s="115">
        <v>4</v>
      </c>
      <c r="E140" s="46">
        <f t="shared" si="15"/>
        <v>44.44444444444444</v>
      </c>
      <c r="F140" s="118">
        <v>4</v>
      </c>
      <c r="G140" s="69">
        <f t="shared" si="12"/>
        <v>44.44444444444444</v>
      </c>
      <c r="H140" s="74">
        <v>0</v>
      </c>
      <c r="I140" s="77">
        <v>5</v>
      </c>
      <c r="J140" s="277">
        <f t="shared" si="13"/>
        <v>9</v>
      </c>
      <c r="L140" s="57" t="b">
        <f t="shared" si="14"/>
        <v>1</v>
      </c>
      <c r="M140" s="88">
        <f>'Табл.2 рецидиви'!I132</f>
        <v>0</v>
      </c>
    </row>
    <row r="141" spans="1:13" s="10" customFormat="1" ht="15.75" thickBot="1">
      <c r="A141" s="377">
        <v>20</v>
      </c>
      <c r="B141" s="54" t="s">
        <v>22</v>
      </c>
      <c r="C141" s="86">
        <f>'[5]Табл 1000'!$D140</f>
        <v>4</v>
      </c>
      <c r="D141" s="115">
        <v>1</v>
      </c>
      <c r="E141" s="46">
        <f>D141/J141*100</f>
        <v>25</v>
      </c>
      <c r="F141" s="118">
        <v>1</v>
      </c>
      <c r="G141" s="69">
        <f>F141/J141*100</f>
        <v>25</v>
      </c>
      <c r="H141" s="74">
        <v>1</v>
      </c>
      <c r="I141" s="77">
        <v>2</v>
      </c>
      <c r="J141" s="277">
        <f t="shared" si="13"/>
        <v>4</v>
      </c>
      <c r="L141" s="57" t="b">
        <f t="shared" si="14"/>
        <v>1</v>
      </c>
      <c r="M141" s="88">
        <f>'Табл.2 рецидиви'!I133</f>
        <v>1</v>
      </c>
    </row>
    <row r="142" spans="1:13" s="10" customFormat="1" ht="15.75" thickBot="1">
      <c r="A142" s="377">
        <v>21</v>
      </c>
      <c r="B142" s="54" t="s">
        <v>23</v>
      </c>
      <c r="C142" s="86">
        <f>'[5]Табл 1000'!$D141</f>
        <v>4</v>
      </c>
      <c r="D142" s="114">
        <v>3</v>
      </c>
      <c r="E142" s="46">
        <f t="shared" si="15"/>
        <v>75</v>
      </c>
      <c r="F142" s="116">
        <v>3</v>
      </c>
      <c r="G142" s="69">
        <f t="shared" si="12"/>
        <v>75</v>
      </c>
      <c r="H142" s="67">
        <v>0</v>
      </c>
      <c r="I142" s="70">
        <v>1</v>
      </c>
      <c r="J142" s="277">
        <f t="shared" si="13"/>
        <v>4</v>
      </c>
      <c r="L142" s="57" t="b">
        <f t="shared" si="14"/>
        <v>1</v>
      </c>
      <c r="M142" s="88">
        <f>'Табл.2 рецидиви'!I134</f>
        <v>0</v>
      </c>
    </row>
    <row r="143" spans="1:13" s="10" customFormat="1" ht="15.75" thickBot="1">
      <c r="A143" s="377">
        <v>22</v>
      </c>
      <c r="B143" s="54" t="s">
        <v>24</v>
      </c>
      <c r="C143" s="86">
        <f>'[5]Табл 1000'!$D142</f>
        <v>10</v>
      </c>
      <c r="D143" s="114">
        <v>6</v>
      </c>
      <c r="E143" s="46">
        <f t="shared" si="15"/>
        <v>100</v>
      </c>
      <c r="F143" s="116">
        <v>0</v>
      </c>
      <c r="G143" s="69">
        <f t="shared" si="12"/>
        <v>0</v>
      </c>
      <c r="H143" s="67">
        <v>1</v>
      </c>
      <c r="I143" s="70">
        <v>5</v>
      </c>
      <c r="J143" s="277">
        <f t="shared" si="13"/>
        <v>6</v>
      </c>
      <c r="L143" s="57" t="b">
        <f t="shared" si="14"/>
        <v>1</v>
      </c>
      <c r="M143" s="88">
        <f>'Табл.2 рецидиви'!I135</f>
        <v>1</v>
      </c>
    </row>
    <row r="144" spans="1:13" s="10" customFormat="1" ht="15.75" thickBot="1">
      <c r="A144" s="377">
        <v>23</v>
      </c>
      <c r="B144" s="54" t="s">
        <v>25</v>
      </c>
      <c r="C144" s="86">
        <f>'[5]Табл 1000'!$D143</f>
        <v>8</v>
      </c>
      <c r="D144" s="114">
        <v>0</v>
      </c>
      <c r="E144" s="46">
        <f t="shared" si="15"/>
        <v>0</v>
      </c>
      <c r="F144" s="116">
        <v>6</v>
      </c>
      <c r="G144" s="69">
        <f t="shared" si="12"/>
        <v>75</v>
      </c>
      <c r="H144" s="67">
        <v>1</v>
      </c>
      <c r="I144" s="70">
        <v>1</v>
      </c>
      <c r="J144" s="277">
        <f>F144+H144+I144</f>
        <v>8</v>
      </c>
      <c r="L144" s="57" t="b">
        <f t="shared" si="14"/>
        <v>1</v>
      </c>
      <c r="M144" s="88">
        <f>'Табл.2 рецидиви'!I136</f>
        <v>1</v>
      </c>
    </row>
    <row r="145" spans="1:13" s="10" customFormat="1" ht="15.75" thickBot="1">
      <c r="A145" s="377">
        <v>24</v>
      </c>
      <c r="B145" s="54" t="s">
        <v>26</v>
      </c>
      <c r="C145" s="86">
        <f>'[5]Табл 1000'!$D144</f>
        <v>5</v>
      </c>
      <c r="D145" s="114">
        <v>2</v>
      </c>
      <c r="E145" s="46">
        <f t="shared" si="15"/>
        <v>40</v>
      </c>
      <c r="F145" s="116">
        <v>2</v>
      </c>
      <c r="G145" s="69">
        <f t="shared" si="12"/>
        <v>40</v>
      </c>
      <c r="H145" s="67">
        <v>1</v>
      </c>
      <c r="I145" s="70">
        <v>2</v>
      </c>
      <c r="J145" s="277">
        <f t="shared" si="13"/>
        <v>5</v>
      </c>
      <c r="L145" s="57" t="b">
        <f t="shared" si="14"/>
        <v>1</v>
      </c>
      <c r="M145" s="88">
        <f>'Табл.2 рецидиви'!I137</f>
        <v>1</v>
      </c>
    </row>
    <row r="146" spans="1:13" s="78" customFormat="1" ht="15.75" thickBot="1">
      <c r="A146" s="377">
        <v>25</v>
      </c>
      <c r="B146" s="55" t="s">
        <v>27</v>
      </c>
      <c r="C146" s="86">
        <f>'[5]Табл 1000'!$D145</f>
        <v>15</v>
      </c>
      <c r="D146" s="374">
        <v>6</v>
      </c>
      <c r="E146" s="46">
        <f t="shared" si="15"/>
        <v>40</v>
      </c>
      <c r="F146" s="373">
        <v>8</v>
      </c>
      <c r="G146" s="69">
        <f t="shared" si="12"/>
        <v>53.333333333333336</v>
      </c>
      <c r="H146" s="373">
        <v>1</v>
      </c>
      <c r="I146" s="375">
        <v>6</v>
      </c>
      <c r="J146" s="277">
        <f t="shared" si="13"/>
        <v>15</v>
      </c>
      <c r="L146" s="57" t="b">
        <f t="shared" si="14"/>
        <v>1</v>
      </c>
      <c r="M146" s="88">
        <f>'Табл.2 рецидиви'!I138</f>
        <v>1</v>
      </c>
    </row>
    <row r="147" spans="1:13" s="78" customFormat="1" ht="15.75" thickBot="1">
      <c r="A147" s="378">
        <v>26</v>
      </c>
      <c r="B147" s="176" t="s">
        <v>65</v>
      </c>
      <c r="C147" s="86">
        <f>'[5]Табл 1000'!$D146</f>
        <v>9</v>
      </c>
      <c r="D147" s="374">
        <v>4</v>
      </c>
      <c r="E147" s="46">
        <f t="shared" si="15"/>
        <v>44.44444444444444</v>
      </c>
      <c r="F147" s="373">
        <v>4</v>
      </c>
      <c r="G147" s="69">
        <f t="shared" si="12"/>
        <v>44.44444444444444</v>
      </c>
      <c r="H147" s="373">
        <v>5</v>
      </c>
      <c r="I147" s="375">
        <v>0</v>
      </c>
      <c r="J147" s="277">
        <f t="shared" si="13"/>
        <v>9</v>
      </c>
      <c r="L147" s="57" t="b">
        <f t="shared" si="14"/>
        <v>1</v>
      </c>
      <c r="M147" s="88">
        <f>'Табл.2 рецидиви'!I139</f>
        <v>5</v>
      </c>
    </row>
    <row r="148" spans="1:13" s="78" customFormat="1" ht="15.75" thickBot="1">
      <c r="A148" s="377">
        <v>27</v>
      </c>
      <c r="B148" s="177" t="s">
        <v>67</v>
      </c>
      <c r="C148" s="86">
        <f>'[5]Табл 1000'!$D147</f>
        <v>0</v>
      </c>
      <c r="D148" s="374">
        <v>0</v>
      </c>
      <c r="E148" s="46" t="e">
        <f>D148/J148*100</f>
        <v>#DIV/0!</v>
      </c>
      <c r="F148" s="373">
        <v>0</v>
      </c>
      <c r="G148" s="69" t="e">
        <f>F148/J148*100</f>
        <v>#DIV/0!</v>
      </c>
      <c r="H148" s="373">
        <v>0</v>
      </c>
      <c r="I148" s="375">
        <v>0</v>
      </c>
      <c r="J148" s="277">
        <f>F148+H148+I148</f>
        <v>0</v>
      </c>
      <c r="L148" s="57" t="b">
        <f>EXACT(H148,M148)</f>
        <v>1</v>
      </c>
      <c r="M148" s="88">
        <f>'Табл.2 рецидиви'!I140</f>
        <v>0</v>
      </c>
    </row>
    <row r="149" spans="1:13" s="78" customFormat="1" ht="15.75" thickBot="1">
      <c r="A149" s="378">
        <v>28</v>
      </c>
      <c r="B149" s="177" t="s">
        <v>68</v>
      </c>
      <c r="C149" s="86">
        <f>'[5]Табл 1000'!$D148</f>
        <v>0</v>
      </c>
      <c r="D149" s="374">
        <v>0</v>
      </c>
      <c r="E149" s="46" t="e">
        <f>D149/J149*100</f>
        <v>#DIV/0!</v>
      </c>
      <c r="F149" s="373">
        <v>0</v>
      </c>
      <c r="G149" s="69" t="e">
        <f>F149/J149*100</f>
        <v>#DIV/0!</v>
      </c>
      <c r="H149" s="373">
        <v>0</v>
      </c>
      <c r="I149" s="375">
        <v>0</v>
      </c>
      <c r="J149" s="277">
        <f>F149+H149+I149</f>
        <v>0</v>
      </c>
      <c r="L149" s="57" t="b">
        <f>EXACT(H149,M149)</f>
        <v>1</v>
      </c>
      <c r="M149" s="88">
        <f>'Табл.2 рецидиви'!I141</f>
        <v>0</v>
      </c>
    </row>
    <row r="150" spans="1:13" s="78" customFormat="1" ht="18" customHeight="1" thickBot="1">
      <c r="A150" s="377">
        <v>29</v>
      </c>
      <c r="B150" s="177" t="s">
        <v>66</v>
      </c>
      <c r="C150" s="86">
        <f>'[5]Табл 1000'!$D149</f>
        <v>0</v>
      </c>
      <c r="D150" s="374">
        <v>0</v>
      </c>
      <c r="E150" s="46" t="e">
        <f>D150/J150*100</f>
        <v>#DIV/0!</v>
      </c>
      <c r="F150" s="373">
        <v>0</v>
      </c>
      <c r="G150" s="69" t="e">
        <f>F150/J150*100</f>
        <v>#DIV/0!</v>
      </c>
      <c r="H150" s="373">
        <v>0</v>
      </c>
      <c r="I150" s="375">
        <v>0</v>
      </c>
      <c r="J150" s="277">
        <f>F150+H150+I150</f>
        <v>0</v>
      </c>
      <c r="L150" s="57" t="b">
        <f>EXACT(H150,M150)</f>
        <v>1</v>
      </c>
      <c r="M150" s="88">
        <f>'Табл.2 рецидиви'!I142</f>
        <v>0</v>
      </c>
    </row>
    <row r="151" spans="1:13" s="10" customFormat="1" ht="16.5" thickBot="1">
      <c r="A151" s="505" t="s">
        <v>2</v>
      </c>
      <c r="B151" s="506"/>
      <c r="C151" s="234">
        <f>SUM(C122:C150)</f>
        <v>294</v>
      </c>
      <c r="D151" s="155">
        <f>SUM(D122:D150)</f>
        <v>108</v>
      </c>
      <c r="E151" s="159">
        <f t="shared" si="15"/>
        <v>37.24137931034483</v>
      </c>
      <c r="F151" s="156">
        <f>SUM(F122:F150)</f>
        <v>118</v>
      </c>
      <c r="G151" s="188">
        <f t="shared" si="12"/>
        <v>40.689655172413794</v>
      </c>
      <c r="H151" s="234">
        <f>SUM(H122:H150)</f>
        <v>35</v>
      </c>
      <c r="I151" s="151">
        <f>SUM(I122:I150)</f>
        <v>137</v>
      </c>
      <c r="J151" s="157">
        <f>SUM(J122:J150)</f>
        <v>290</v>
      </c>
      <c r="K151" s="352">
        <f>F151+H151+I151</f>
        <v>290</v>
      </c>
      <c r="L151" s="57" t="b">
        <f t="shared" si="14"/>
        <v>1</v>
      </c>
      <c r="M151" s="88">
        <f>'Табл.2 рецидиви'!I143</f>
        <v>35</v>
      </c>
    </row>
    <row r="154" spans="1:10" ht="25.5" customHeight="1">
      <c r="A154" s="507" t="s">
        <v>61</v>
      </c>
      <c r="B154" s="507"/>
      <c r="C154" s="507"/>
      <c r="D154" s="507"/>
      <c r="E154" s="507"/>
      <c r="F154" s="507"/>
      <c r="G154" s="507"/>
      <c r="H154" s="507"/>
      <c r="I154" s="507"/>
      <c r="J154" s="507"/>
    </row>
    <row r="155" spans="1:2" ht="18.75" thickBot="1">
      <c r="A155" s="504" t="s">
        <v>59</v>
      </c>
      <c r="B155" s="504"/>
    </row>
    <row r="156" spans="1:14" ht="21" thickBot="1">
      <c r="A156" s="489" t="s">
        <v>38</v>
      </c>
      <c r="B156" s="490"/>
      <c r="C156" s="491"/>
      <c r="D156" s="500" t="s">
        <v>74</v>
      </c>
      <c r="E156" s="501"/>
      <c r="F156" s="501"/>
      <c r="G156" s="501"/>
      <c r="H156" s="21"/>
      <c r="I156" s="22"/>
      <c r="J156" s="20"/>
      <c r="K156" s="5"/>
      <c r="L156" s="5"/>
      <c r="M156" s="5"/>
      <c r="N156" s="5"/>
    </row>
    <row r="157" spans="1:13" ht="20.25" customHeight="1" thickBot="1">
      <c r="A157" s="467" t="s">
        <v>0</v>
      </c>
      <c r="B157" s="467" t="s">
        <v>1</v>
      </c>
      <c r="C157" s="467" t="s">
        <v>49</v>
      </c>
      <c r="D157" s="473" t="s">
        <v>29</v>
      </c>
      <c r="E157" s="473"/>
      <c r="F157" s="473"/>
      <c r="G157" s="474"/>
      <c r="H157" s="467" t="s">
        <v>35</v>
      </c>
      <c r="I157" s="467" t="s">
        <v>36</v>
      </c>
      <c r="J157" s="467" t="s">
        <v>28</v>
      </c>
      <c r="L157" s="478" t="s">
        <v>41</v>
      </c>
      <c r="M157" s="496" t="s">
        <v>58</v>
      </c>
    </row>
    <row r="158" spans="1:13" ht="24.75" customHeight="1" thickBot="1">
      <c r="A158" s="468"/>
      <c r="B158" s="468"/>
      <c r="C158" s="468"/>
      <c r="D158" s="473" t="s">
        <v>31</v>
      </c>
      <c r="E158" s="474"/>
      <c r="F158" s="475" t="s">
        <v>32</v>
      </c>
      <c r="G158" s="474"/>
      <c r="H158" s="468"/>
      <c r="I158" s="468"/>
      <c r="J158" s="468"/>
      <c r="L158" s="479"/>
      <c r="M158" s="484"/>
    </row>
    <row r="159" spans="1:13" ht="36" customHeight="1" thickBot="1">
      <c r="A159" s="469"/>
      <c r="B159" s="469"/>
      <c r="C159" s="469"/>
      <c r="D159" s="14" t="s">
        <v>33</v>
      </c>
      <c r="E159" s="7" t="s">
        <v>34</v>
      </c>
      <c r="F159" s="7" t="s">
        <v>33</v>
      </c>
      <c r="G159" s="7" t="s">
        <v>34</v>
      </c>
      <c r="H159" s="469"/>
      <c r="I159" s="469"/>
      <c r="J159" s="469"/>
      <c r="L159" s="502"/>
      <c r="M159" s="484"/>
    </row>
    <row r="160" spans="1:15" ht="13.5" customHeight="1" thickBot="1">
      <c r="A160" s="376">
        <v>1</v>
      </c>
      <c r="B160" s="54" t="s">
        <v>3</v>
      </c>
      <c r="C160" s="29">
        <f aca="true" t="shared" si="16" ref="C160:D189">C8+C46+C84+C122</f>
        <v>49</v>
      </c>
      <c r="D160" s="419">
        <f t="shared" si="16"/>
        <v>19</v>
      </c>
      <c r="E160" s="420">
        <f aca="true" t="shared" si="17" ref="E160:E189">D160/J160*100</f>
        <v>38.775510204081634</v>
      </c>
      <c r="F160" s="33">
        <f aca="true" t="shared" si="18" ref="F160:F189">F8+F46+F84+F122</f>
        <v>19</v>
      </c>
      <c r="G160" s="31">
        <f aca="true" t="shared" si="19" ref="G160:G189">F160/J160*100</f>
        <v>38.775510204081634</v>
      </c>
      <c r="H160" s="419">
        <f aca="true" t="shared" si="20" ref="H160:I189">H8+H46+H84+H122</f>
        <v>7</v>
      </c>
      <c r="I160" s="29">
        <f t="shared" si="20"/>
        <v>23</v>
      </c>
      <c r="J160" s="29">
        <f aca="true" t="shared" si="21" ref="J160:J189">F160+H160+I160</f>
        <v>49</v>
      </c>
      <c r="L160" s="12" t="b">
        <f aca="true" t="shared" si="22" ref="L160:L189">EXACT(H160,M160)</f>
        <v>1</v>
      </c>
      <c r="M160" s="44">
        <f>'Табл.2 рецидиви'!I150</f>
        <v>7</v>
      </c>
      <c r="O160" s="124"/>
    </row>
    <row r="161" spans="1:15" ht="15.75" thickBot="1">
      <c r="A161" s="377">
        <v>2</v>
      </c>
      <c r="B161" s="54" t="s">
        <v>4</v>
      </c>
      <c r="C161" s="416">
        <f t="shared" si="16"/>
        <v>36</v>
      </c>
      <c r="D161" s="421">
        <f t="shared" si="16"/>
        <v>11</v>
      </c>
      <c r="E161" s="422">
        <f t="shared" si="17"/>
        <v>30.555555555555557</v>
      </c>
      <c r="F161" s="423">
        <f t="shared" si="18"/>
        <v>12</v>
      </c>
      <c r="G161" s="424">
        <f t="shared" si="19"/>
        <v>33.33333333333333</v>
      </c>
      <c r="H161" s="421">
        <f t="shared" si="20"/>
        <v>6</v>
      </c>
      <c r="I161" s="416">
        <f t="shared" si="20"/>
        <v>18</v>
      </c>
      <c r="J161" s="416">
        <f t="shared" si="21"/>
        <v>36</v>
      </c>
      <c r="L161" s="12" t="b">
        <f t="shared" si="22"/>
        <v>0</v>
      </c>
      <c r="M161" s="44">
        <f>'Табл.2 рецидиви'!I151</f>
        <v>3</v>
      </c>
      <c r="O161" s="124"/>
    </row>
    <row r="162" spans="1:15" ht="15.75" thickBot="1">
      <c r="A162" s="377">
        <v>3</v>
      </c>
      <c r="B162" s="54" t="s">
        <v>5</v>
      </c>
      <c r="C162" s="416">
        <f t="shared" si="16"/>
        <v>151</v>
      </c>
      <c r="D162" s="421">
        <f t="shared" si="16"/>
        <v>57</v>
      </c>
      <c r="E162" s="422">
        <f t="shared" si="17"/>
        <v>37.74834437086093</v>
      </c>
      <c r="F162" s="423">
        <f t="shared" si="18"/>
        <v>62</v>
      </c>
      <c r="G162" s="424">
        <f t="shared" si="19"/>
        <v>41.05960264900662</v>
      </c>
      <c r="H162" s="421">
        <f t="shared" si="20"/>
        <v>7</v>
      </c>
      <c r="I162" s="416">
        <f t="shared" si="20"/>
        <v>82</v>
      </c>
      <c r="J162" s="416">
        <f t="shared" si="21"/>
        <v>151</v>
      </c>
      <c r="L162" s="12" t="b">
        <f t="shared" si="22"/>
        <v>1</v>
      </c>
      <c r="M162" s="44">
        <f>'Табл.2 рецидиви'!I152</f>
        <v>7</v>
      </c>
      <c r="O162" s="124"/>
    </row>
    <row r="163" spans="1:15" ht="15.75" thickBot="1">
      <c r="A163" s="377">
        <v>4</v>
      </c>
      <c r="B163" s="54" t="s">
        <v>6</v>
      </c>
      <c r="C163" s="416">
        <f t="shared" si="16"/>
        <v>18</v>
      </c>
      <c r="D163" s="421">
        <f t="shared" si="16"/>
        <v>3</v>
      </c>
      <c r="E163" s="422">
        <f t="shared" si="17"/>
        <v>16.666666666666664</v>
      </c>
      <c r="F163" s="423">
        <f t="shared" si="18"/>
        <v>3</v>
      </c>
      <c r="G163" s="424">
        <f t="shared" si="19"/>
        <v>16.666666666666664</v>
      </c>
      <c r="H163" s="421">
        <f t="shared" si="20"/>
        <v>0</v>
      </c>
      <c r="I163" s="416">
        <f t="shared" si="20"/>
        <v>15</v>
      </c>
      <c r="J163" s="416">
        <f t="shared" si="21"/>
        <v>18</v>
      </c>
      <c r="L163" s="12" t="b">
        <f t="shared" si="22"/>
        <v>1</v>
      </c>
      <c r="M163" s="44">
        <f>'Табл.2 рецидиви'!I153</f>
        <v>0</v>
      </c>
      <c r="O163" s="124"/>
    </row>
    <row r="164" spans="1:15" ht="15.75" thickBot="1">
      <c r="A164" s="377">
        <v>5</v>
      </c>
      <c r="B164" s="54" t="s">
        <v>7</v>
      </c>
      <c r="C164" s="416">
        <f t="shared" si="16"/>
        <v>52</v>
      </c>
      <c r="D164" s="421">
        <f t="shared" si="16"/>
        <v>18</v>
      </c>
      <c r="E164" s="422">
        <f t="shared" si="17"/>
        <v>34.61538461538461</v>
      </c>
      <c r="F164" s="423">
        <f t="shared" si="18"/>
        <v>19</v>
      </c>
      <c r="G164" s="424">
        <f t="shared" si="19"/>
        <v>36.53846153846153</v>
      </c>
      <c r="H164" s="421">
        <f t="shared" si="20"/>
        <v>5</v>
      </c>
      <c r="I164" s="416">
        <f t="shared" si="20"/>
        <v>28</v>
      </c>
      <c r="J164" s="416">
        <f t="shared" si="21"/>
        <v>52</v>
      </c>
      <c r="L164" s="12" t="b">
        <f t="shared" si="22"/>
        <v>1</v>
      </c>
      <c r="M164" s="44">
        <f>'Табл.2 рецидиви'!I154</f>
        <v>5</v>
      </c>
      <c r="O164" s="124"/>
    </row>
    <row r="165" spans="1:15" ht="15.75" thickBot="1">
      <c r="A165" s="377">
        <v>6</v>
      </c>
      <c r="B165" s="54" t="s">
        <v>8</v>
      </c>
      <c r="C165" s="416">
        <f t="shared" si="16"/>
        <v>75</v>
      </c>
      <c r="D165" s="421">
        <f t="shared" si="16"/>
        <v>53</v>
      </c>
      <c r="E165" s="422">
        <f t="shared" si="17"/>
        <v>70.66666666666667</v>
      </c>
      <c r="F165" s="423">
        <f t="shared" si="18"/>
        <v>54</v>
      </c>
      <c r="G165" s="424">
        <f t="shared" si="19"/>
        <v>72</v>
      </c>
      <c r="H165" s="421">
        <f t="shared" si="20"/>
        <v>3</v>
      </c>
      <c r="I165" s="416">
        <f t="shared" si="20"/>
        <v>18</v>
      </c>
      <c r="J165" s="416">
        <f t="shared" si="21"/>
        <v>75</v>
      </c>
      <c r="L165" s="12" t="b">
        <f t="shared" si="22"/>
        <v>1</v>
      </c>
      <c r="M165" s="44">
        <f>'Табл.2 рецидиви'!I155</f>
        <v>3</v>
      </c>
      <c r="O165" s="124"/>
    </row>
    <row r="166" spans="1:15" ht="15.75" thickBot="1">
      <c r="A166" s="377">
        <v>7</v>
      </c>
      <c r="B166" s="54" t="s">
        <v>9</v>
      </c>
      <c r="C166" s="416">
        <f t="shared" si="16"/>
        <v>27</v>
      </c>
      <c r="D166" s="421">
        <f t="shared" si="16"/>
        <v>5</v>
      </c>
      <c r="E166" s="422">
        <f t="shared" si="17"/>
        <v>18.51851851851852</v>
      </c>
      <c r="F166" s="423">
        <f t="shared" si="18"/>
        <v>5</v>
      </c>
      <c r="G166" s="424">
        <f t="shared" si="19"/>
        <v>18.51851851851852</v>
      </c>
      <c r="H166" s="421">
        <f t="shared" si="20"/>
        <v>10</v>
      </c>
      <c r="I166" s="416">
        <f t="shared" si="20"/>
        <v>12</v>
      </c>
      <c r="J166" s="416">
        <f t="shared" si="21"/>
        <v>27</v>
      </c>
      <c r="L166" s="12" t="b">
        <f t="shared" si="22"/>
        <v>1</v>
      </c>
      <c r="M166" s="44">
        <f>'Табл.2 рецидиви'!I156</f>
        <v>10</v>
      </c>
      <c r="O166" s="124"/>
    </row>
    <row r="167" spans="1:15" ht="15.75" thickBot="1">
      <c r="A167" s="377">
        <v>8</v>
      </c>
      <c r="B167" s="54" t="s">
        <v>10</v>
      </c>
      <c r="C167" s="416">
        <f t="shared" si="16"/>
        <v>39</v>
      </c>
      <c r="D167" s="421">
        <f t="shared" si="16"/>
        <v>16</v>
      </c>
      <c r="E167" s="422">
        <f t="shared" si="17"/>
        <v>41.02564102564102</v>
      </c>
      <c r="F167" s="423">
        <f t="shared" si="18"/>
        <v>16</v>
      </c>
      <c r="G167" s="424">
        <f t="shared" si="19"/>
        <v>41.02564102564102</v>
      </c>
      <c r="H167" s="421">
        <f t="shared" si="20"/>
        <v>2</v>
      </c>
      <c r="I167" s="416">
        <f t="shared" si="20"/>
        <v>21</v>
      </c>
      <c r="J167" s="416">
        <f t="shared" si="21"/>
        <v>39</v>
      </c>
      <c r="L167" s="12" t="b">
        <f t="shared" si="22"/>
        <v>1</v>
      </c>
      <c r="M167" s="44">
        <f>'Табл.2 рецидиви'!I157</f>
        <v>2</v>
      </c>
      <c r="O167" s="124"/>
    </row>
    <row r="168" spans="1:15" ht="15.75" thickBot="1">
      <c r="A168" s="377">
        <v>9</v>
      </c>
      <c r="B168" s="54" t="s">
        <v>11</v>
      </c>
      <c r="C168" s="416">
        <f t="shared" si="16"/>
        <v>64</v>
      </c>
      <c r="D168" s="421">
        <f t="shared" si="16"/>
        <v>22</v>
      </c>
      <c r="E168" s="422">
        <f t="shared" si="17"/>
        <v>34.375</v>
      </c>
      <c r="F168" s="423">
        <f t="shared" si="18"/>
        <v>29</v>
      </c>
      <c r="G168" s="424">
        <f t="shared" si="19"/>
        <v>45.3125</v>
      </c>
      <c r="H168" s="421">
        <f t="shared" si="20"/>
        <v>16</v>
      </c>
      <c r="I168" s="416">
        <f t="shared" si="20"/>
        <v>19</v>
      </c>
      <c r="J168" s="416">
        <f t="shared" si="21"/>
        <v>64</v>
      </c>
      <c r="L168" s="12" t="b">
        <f t="shared" si="22"/>
        <v>1</v>
      </c>
      <c r="M168" s="44">
        <f>'Табл.2 рецидиви'!I158</f>
        <v>16</v>
      </c>
      <c r="O168" s="124"/>
    </row>
    <row r="169" spans="1:15" ht="15.75" thickBot="1">
      <c r="A169" s="377">
        <v>10</v>
      </c>
      <c r="B169" s="54" t="s">
        <v>12</v>
      </c>
      <c r="C169" s="416">
        <f t="shared" si="16"/>
        <v>56</v>
      </c>
      <c r="D169" s="421">
        <f t="shared" si="16"/>
        <v>11</v>
      </c>
      <c r="E169" s="422">
        <f t="shared" si="17"/>
        <v>19.642857142857142</v>
      </c>
      <c r="F169" s="423">
        <f t="shared" si="18"/>
        <v>12</v>
      </c>
      <c r="G169" s="424">
        <f t="shared" si="19"/>
        <v>21.428571428571427</v>
      </c>
      <c r="H169" s="421">
        <f t="shared" si="20"/>
        <v>34</v>
      </c>
      <c r="I169" s="416">
        <f t="shared" si="20"/>
        <v>10</v>
      </c>
      <c r="J169" s="416">
        <f t="shared" si="21"/>
        <v>56</v>
      </c>
      <c r="L169" s="12" t="b">
        <f t="shared" si="22"/>
        <v>1</v>
      </c>
      <c r="M169" s="44">
        <f>'Табл.2 рецидиви'!I159</f>
        <v>34</v>
      </c>
      <c r="O169" s="124"/>
    </row>
    <row r="170" spans="1:15" ht="15.75" thickBot="1">
      <c r="A170" s="377">
        <v>11</v>
      </c>
      <c r="B170" s="54" t="s">
        <v>13</v>
      </c>
      <c r="C170" s="416">
        <f t="shared" si="16"/>
        <v>0</v>
      </c>
      <c r="D170" s="421">
        <f t="shared" si="16"/>
        <v>0</v>
      </c>
      <c r="E170" s="422" t="e">
        <f t="shared" si="17"/>
        <v>#DIV/0!</v>
      </c>
      <c r="F170" s="423">
        <f t="shared" si="18"/>
        <v>0</v>
      </c>
      <c r="G170" s="424" t="e">
        <f t="shared" si="19"/>
        <v>#DIV/0!</v>
      </c>
      <c r="H170" s="421">
        <f t="shared" si="20"/>
        <v>0</v>
      </c>
      <c r="I170" s="416">
        <f t="shared" si="20"/>
        <v>0</v>
      </c>
      <c r="J170" s="416">
        <f t="shared" si="21"/>
        <v>0</v>
      </c>
      <c r="L170" s="12" t="b">
        <f t="shared" si="22"/>
        <v>1</v>
      </c>
      <c r="M170" s="44">
        <f>'Табл.2 рецидиви'!I160</f>
        <v>0</v>
      </c>
      <c r="O170" s="124"/>
    </row>
    <row r="171" spans="1:15" ht="15.75" thickBot="1">
      <c r="A171" s="377">
        <v>12</v>
      </c>
      <c r="B171" s="54" t="s">
        <v>14</v>
      </c>
      <c r="C171" s="416">
        <f t="shared" si="16"/>
        <v>101</v>
      </c>
      <c r="D171" s="421">
        <f t="shared" si="16"/>
        <v>60</v>
      </c>
      <c r="E171" s="422">
        <f t="shared" si="17"/>
        <v>59.4059405940594</v>
      </c>
      <c r="F171" s="423">
        <f t="shared" si="18"/>
        <v>65</v>
      </c>
      <c r="G171" s="424">
        <f t="shared" si="19"/>
        <v>64.35643564356435</v>
      </c>
      <c r="H171" s="421">
        <f t="shared" si="20"/>
        <v>8</v>
      </c>
      <c r="I171" s="416">
        <f t="shared" si="20"/>
        <v>28</v>
      </c>
      <c r="J171" s="416">
        <f t="shared" si="21"/>
        <v>101</v>
      </c>
      <c r="L171" s="12" t="b">
        <f t="shared" si="22"/>
        <v>1</v>
      </c>
      <c r="M171" s="44">
        <f>'Табл.2 рецидиви'!I161</f>
        <v>8</v>
      </c>
      <c r="O171" s="124"/>
    </row>
    <row r="172" spans="1:15" ht="15.75" thickBot="1">
      <c r="A172" s="377">
        <v>13</v>
      </c>
      <c r="B172" s="54" t="s">
        <v>15</v>
      </c>
      <c r="C172" s="416">
        <f t="shared" si="16"/>
        <v>62</v>
      </c>
      <c r="D172" s="421">
        <f t="shared" si="16"/>
        <v>27</v>
      </c>
      <c r="E172" s="422">
        <f t="shared" si="17"/>
        <v>43.54838709677419</v>
      </c>
      <c r="F172" s="423">
        <f t="shared" si="18"/>
        <v>27</v>
      </c>
      <c r="G172" s="424">
        <f t="shared" si="19"/>
        <v>43.54838709677419</v>
      </c>
      <c r="H172" s="421">
        <f t="shared" si="20"/>
        <v>8</v>
      </c>
      <c r="I172" s="416">
        <f t="shared" si="20"/>
        <v>27</v>
      </c>
      <c r="J172" s="416">
        <f t="shared" si="21"/>
        <v>62</v>
      </c>
      <c r="L172" s="12" t="b">
        <f t="shared" si="22"/>
        <v>0</v>
      </c>
      <c r="M172" s="44">
        <f>'Табл.2 рецидиви'!I162</f>
        <v>14</v>
      </c>
      <c r="O172" s="124"/>
    </row>
    <row r="173" spans="1:15" ht="15.75" thickBot="1">
      <c r="A173" s="377">
        <v>14</v>
      </c>
      <c r="B173" s="54" t="s">
        <v>16</v>
      </c>
      <c r="C173" s="416">
        <f t="shared" si="16"/>
        <v>193</v>
      </c>
      <c r="D173" s="421">
        <f t="shared" si="16"/>
        <v>59</v>
      </c>
      <c r="E173" s="422">
        <f t="shared" si="17"/>
        <v>30.569948186528496</v>
      </c>
      <c r="F173" s="423">
        <f t="shared" si="18"/>
        <v>66</v>
      </c>
      <c r="G173" s="424">
        <f t="shared" si="19"/>
        <v>34.196891191709845</v>
      </c>
      <c r="H173" s="421">
        <f t="shared" si="20"/>
        <v>22</v>
      </c>
      <c r="I173" s="416">
        <f t="shared" si="20"/>
        <v>105</v>
      </c>
      <c r="J173" s="416">
        <f t="shared" si="21"/>
        <v>193</v>
      </c>
      <c r="L173" s="12" t="b">
        <f t="shared" si="22"/>
        <v>1</v>
      </c>
      <c r="M173" s="44">
        <f>'Табл.2 рецидиви'!I163</f>
        <v>22</v>
      </c>
      <c r="O173" s="124"/>
    </row>
    <row r="174" spans="1:15" ht="15.75" thickBot="1">
      <c r="A174" s="377">
        <v>15</v>
      </c>
      <c r="B174" s="54" t="s">
        <v>17</v>
      </c>
      <c r="C174" s="416">
        <f t="shared" si="16"/>
        <v>38</v>
      </c>
      <c r="D174" s="421">
        <f t="shared" si="16"/>
        <v>11</v>
      </c>
      <c r="E174" s="422">
        <f t="shared" si="17"/>
        <v>28.947368421052634</v>
      </c>
      <c r="F174" s="423">
        <f t="shared" si="18"/>
        <v>11</v>
      </c>
      <c r="G174" s="424">
        <f t="shared" si="19"/>
        <v>28.947368421052634</v>
      </c>
      <c r="H174" s="421">
        <f t="shared" si="20"/>
        <v>2</v>
      </c>
      <c r="I174" s="416">
        <f t="shared" si="20"/>
        <v>25</v>
      </c>
      <c r="J174" s="416">
        <f t="shared" si="21"/>
        <v>38</v>
      </c>
      <c r="K174" s="15"/>
      <c r="L174" s="12" t="b">
        <f t="shared" si="22"/>
        <v>1</v>
      </c>
      <c r="M174" s="44">
        <f>'Табл.2 рецидиви'!I164</f>
        <v>2</v>
      </c>
      <c r="O174" s="124"/>
    </row>
    <row r="175" spans="1:15" ht="15.75" thickBot="1">
      <c r="A175" s="377">
        <v>16</v>
      </c>
      <c r="B175" s="54" t="s">
        <v>18</v>
      </c>
      <c r="C175" s="416">
        <f t="shared" si="16"/>
        <v>31</v>
      </c>
      <c r="D175" s="421">
        <f t="shared" si="16"/>
        <v>10</v>
      </c>
      <c r="E175" s="422">
        <f t="shared" si="17"/>
        <v>32.25806451612903</v>
      </c>
      <c r="F175" s="423">
        <f t="shared" si="18"/>
        <v>11</v>
      </c>
      <c r="G175" s="424">
        <f t="shared" si="19"/>
        <v>35.483870967741936</v>
      </c>
      <c r="H175" s="421">
        <f t="shared" si="20"/>
        <v>6</v>
      </c>
      <c r="I175" s="416">
        <f t="shared" si="20"/>
        <v>14</v>
      </c>
      <c r="J175" s="416">
        <f t="shared" si="21"/>
        <v>31</v>
      </c>
      <c r="L175" s="12" t="b">
        <f t="shared" si="22"/>
        <v>1</v>
      </c>
      <c r="M175" s="44">
        <f>'Табл.2 рецидиви'!I165</f>
        <v>6</v>
      </c>
      <c r="O175" s="124"/>
    </row>
    <row r="176" spans="1:15" ht="15.75" thickBot="1">
      <c r="A176" s="377">
        <v>17</v>
      </c>
      <c r="B176" s="54" t="s">
        <v>19</v>
      </c>
      <c r="C176" s="416">
        <f t="shared" si="16"/>
        <v>77</v>
      </c>
      <c r="D176" s="421">
        <f t="shared" si="16"/>
        <v>25</v>
      </c>
      <c r="E176" s="422">
        <f t="shared" si="17"/>
        <v>32.467532467532465</v>
      </c>
      <c r="F176" s="423">
        <f t="shared" si="18"/>
        <v>30</v>
      </c>
      <c r="G176" s="424">
        <f t="shared" si="19"/>
        <v>38.961038961038966</v>
      </c>
      <c r="H176" s="421">
        <f t="shared" si="20"/>
        <v>24</v>
      </c>
      <c r="I176" s="416">
        <f t="shared" si="20"/>
        <v>23</v>
      </c>
      <c r="J176" s="416">
        <f t="shared" si="21"/>
        <v>77</v>
      </c>
      <c r="L176" s="12" t="b">
        <f t="shared" si="22"/>
        <v>1</v>
      </c>
      <c r="M176" s="44">
        <f>'Табл.2 рецидиви'!I166</f>
        <v>24</v>
      </c>
      <c r="O176" s="124"/>
    </row>
    <row r="177" spans="1:15" ht="15.75" thickBot="1">
      <c r="A177" s="377">
        <v>18</v>
      </c>
      <c r="B177" s="54" t="s">
        <v>20</v>
      </c>
      <c r="C177" s="416">
        <f t="shared" si="16"/>
        <v>21</v>
      </c>
      <c r="D177" s="421">
        <f t="shared" si="16"/>
        <v>12</v>
      </c>
      <c r="E177" s="422">
        <f t="shared" si="17"/>
        <v>57.14285714285714</v>
      </c>
      <c r="F177" s="423">
        <f t="shared" si="18"/>
        <v>12</v>
      </c>
      <c r="G177" s="424">
        <f t="shared" si="19"/>
        <v>57.14285714285714</v>
      </c>
      <c r="H177" s="421">
        <f t="shared" si="20"/>
        <v>1</v>
      </c>
      <c r="I177" s="416">
        <f t="shared" si="20"/>
        <v>8</v>
      </c>
      <c r="J177" s="416">
        <f t="shared" si="21"/>
        <v>21</v>
      </c>
      <c r="L177" s="12" t="b">
        <f t="shared" si="22"/>
        <v>1</v>
      </c>
      <c r="M177" s="44">
        <f>'Табл.2 рецидиви'!I167</f>
        <v>1</v>
      </c>
      <c r="O177" s="124"/>
    </row>
    <row r="178" spans="1:15" ht="15.75" thickBot="1">
      <c r="A178" s="377">
        <v>19</v>
      </c>
      <c r="B178" s="54" t="s">
        <v>21</v>
      </c>
      <c r="C178" s="416">
        <f t="shared" si="16"/>
        <v>50</v>
      </c>
      <c r="D178" s="421">
        <f t="shared" si="16"/>
        <v>10</v>
      </c>
      <c r="E178" s="422">
        <f t="shared" si="17"/>
        <v>20</v>
      </c>
      <c r="F178" s="423">
        <f t="shared" si="18"/>
        <v>12</v>
      </c>
      <c r="G178" s="424">
        <f t="shared" si="19"/>
        <v>24</v>
      </c>
      <c r="H178" s="421">
        <f t="shared" si="20"/>
        <v>4</v>
      </c>
      <c r="I178" s="416">
        <f t="shared" si="20"/>
        <v>34</v>
      </c>
      <c r="J178" s="416">
        <f t="shared" si="21"/>
        <v>50</v>
      </c>
      <c r="L178" s="12" t="b">
        <f t="shared" si="22"/>
        <v>1</v>
      </c>
      <c r="M178" s="44">
        <f>'Табл.2 рецидиви'!I168</f>
        <v>4</v>
      </c>
      <c r="O178" s="124"/>
    </row>
    <row r="179" spans="1:15" ht="15.75" thickBot="1">
      <c r="A179" s="377">
        <v>20</v>
      </c>
      <c r="B179" s="54" t="s">
        <v>22</v>
      </c>
      <c r="C179" s="416">
        <f t="shared" si="16"/>
        <v>28</v>
      </c>
      <c r="D179" s="421">
        <f t="shared" si="16"/>
        <v>5</v>
      </c>
      <c r="E179" s="422">
        <f t="shared" si="17"/>
        <v>17.857142857142858</v>
      </c>
      <c r="F179" s="423">
        <f t="shared" si="18"/>
        <v>5</v>
      </c>
      <c r="G179" s="424">
        <f t="shared" si="19"/>
        <v>17.857142857142858</v>
      </c>
      <c r="H179" s="421">
        <f t="shared" si="20"/>
        <v>3</v>
      </c>
      <c r="I179" s="416">
        <f t="shared" si="20"/>
        <v>20</v>
      </c>
      <c r="J179" s="416">
        <f t="shared" si="21"/>
        <v>28</v>
      </c>
      <c r="L179" s="12" t="b">
        <f t="shared" si="22"/>
        <v>1</v>
      </c>
      <c r="M179" s="44">
        <f>'Табл.2 рецидиви'!I169</f>
        <v>3</v>
      </c>
      <c r="O179" s="124"/>
    </row>
    <row r="180" spans="1:15" ht="15.75" thickBot="1">
      <c r="A180" s="377">
        <v>21</v>
      </c>
      <c r="B180" s="54" t="s">
        <v>23</v>
      </c>
      <c r="C180" s="416">
        <f t="shared" si="16"/>
        <v>33</v>
      </c>
      <c r="D180" s="421">
        <f t="shared" si="16"/>
        <v>18</v>
      </c>
      <c r="E180" s="422">
        <f t="shared" si="17"/>
        <v>54.54545454545454</v>
      </c>
      <c r="F180" s="423">
        <f t="shared" si="18"/>
        <v>16</v>
      </c>
      <c r="G180" s="424">
        <f t="shared" si="19"/>
        <v>48.484848484848484</v>
      </c>
      <c r="H180" s="421">
        <f t="shared" si="20"/>
        <v>4</v>
      </c>
      <c r="I180" s="416">
        <f t="shared" si="20"/>
        <v>13</v>
      </c>
      <c r="J180" s="416">
        <f t="shared" si="21"/>
        <v>33</v>
      </c>
      <c r="L180" s="12" t="b">
        <f t="shared" si="22"/>
        <v>1</v>
      </c>
      <c r="M180" s="44">
        <f>'Табл.2 рецидиви'!I170</f>
        <v>4</v>
      </c>
      <c r="O180" s="124"/>
    </row>
    <row r="181" spans="1:15" ht="15.75" thickBot="1">
      <c r="A181" s="377">
        <v>22</v>
      </c>
      <c r="B181" s="54" t="s">
        <v>24</v>
      </c>
      <c r="C181" s="416">
        <f t="shared" si="16"/>
        <v>64</v>
      </c>
      <c r="D181" s="421">
        <f t="shared" si="16"/>
        <v>20</v>
      </c>
      <c r="E181" s="422">
        <f t="shared" si="17"/>
        <v>33.33333333333333</v>
      </c>
      <c r="F181" s="423">
        <f t="shared" si="18"/>
        <v>25</v>
      </c>
      <c r="G181" s="424">
        <f t="shared" si="19"/>
        <v>41.66666666666667</v>
      </c>
      <c r="H181" s="421">
        <f t="shared" si="20"/>
        <v>8</v>
      </c>
      <c r="I181" s="416">
        <f t="shared" si="20"/>
        <v>27</v>
      </c>
      <c r="J181" s="416">
        <f t="shared" si="21"/>
        <v>60</v>
      </c>
      <c r="L181" s="12" t="b">
        <f t="shared" si="22"/>
        <v>1</v>
      </c>
      <c r="M181" s="44">
        <f>'Табл.2 рецидиви'!I171</f>
        <v>8</v>
      </c>
      <c r="O181" s="124"/>
    </row>
    <row r="182" spans="1:15" ht="15.75" thickBot="1">
      <c r="A182" s="377">
        <v>23</v>
      </c>
      <c r="B182" s="54" t="s">
        <v>25</v>
      </c>
      <c r="C182" s="416">
        <f t="shared" si="16"/>
        <v>54</v>
      </c>
      <c r="D182" s="421">
        <f t="shared" si="16"/>
        <v>22</v>
      </c>
      <c r="E182" s="422">
        <f t="shared" si="17"/>
        <v>40.74074074074074</v>
      </c>
      <c r="F182" s="423">
        <f t="shared" si="18"/>
        <v>34</v>
      </c>
      <c r="G182" s="424">
        <f t="shared" si="19"/>
        <v>62.96296296296296</v>
      </c>
      <c r="H182" s="421">
        <f t="shared" si="20"/>
        <v>14</v>
      </c>
      <c r="I182" s="416">
        <f t="shared" si="20"/>
        <v>6</v>
      </c>
      <c r="J182" s="416">
        <f t="shared" si="21"/>
        <v>54</v>
      </c>
      <c r="L182" s="12" t="b">
        <f t="shared" si="22"/>
        <v>1</v>
      </c>
      <c r="M182" s="44">
        <f>'Табл.2 рецидиви'!I172</f>
        <v>14</v>
      </c>
      <c r="O182" s="124"/>
    </row>
    <row r="183" spans="1:15" ht="15.75" thickBot="1">
      <c r="A183" s="377">
        <v>24</v>
      </c>
      <c r="B183" s="54" t="s">
        <v>26</v>
      </c>
      <c r="C183" s="416">
        <f t="shared" si="16"/>
        <v>19</v>
      </c>
      <c r="D183" s="421">
        <f t="shared" si="16"/>
        <v>4</v>
      </c>
      <c r="E183" s="422">
        <f t="shared" si="17"/>
        <v>21.052631578947366</v>
      </c>
      <c r="F183" s="423">
        <f t="shared" si="18"/>
        <v>4</v>
      </c>
      <c r="G183" s="424">
        <f t="shared" si="19"/>
        <v>21.052631578947366</v>
      </c>
      <c r="H183" s="421">
        <f t="shared" si="20"/>
        <v>8</v>
      </c>
      <c r="I183" s="416">
        <f t="shared" si="20"/>
        <v>7</v>
      </c>
      <c r="J183" s="416">
        <f t="shared" si="21"/>
        <v>19</v>
      </c>
      <c r="L183" s="12" t="b">
        <f t="shared" si="22"/>
        <v>1</v>
      </c>
      <c r="M183" s="44">
        <f>'Табл.2 рецидиви'!I173</f>
        <v>8</v>
      </c>
      <c r="O183" s="124"/>
    </row>
    <row r="184" spans="1:15" ht="15.75" thickBot="1">
      <c r="A184" s="377">
        <v>25</v>
      </c>
      <c r="B184" s="54" t="s">
        <v>27</v>
      </c>
      <c r="C184" s="416">
        <f t="shared" si="16"/>
        <v>59</v>
      </c>
      <c r="D184" s="421">
        <f t="shared" si="16"/>
        <v>16</v>
      </c>
      <c r="E184" s="422">
        <f t="shared" si="17"/>
        <v>27.11864406779661</v>
      </c>
      <c r="F184" s="423">
        <f t="shared" si="18"/>
        <v>23</v>
      </c>
      <c r="G184" s="424">
        <f t="shared" si="19"/>
        <v>38.983050847457626</v>
      </c>
      <c r="H184" s="421">
        <f t="shared" si="20"/>
        <v>8</v>
      </c>
      <c r="I184" s="416">
        <f t="shared" si="20"/>
        <v>28</v>
      </c>
      <c r="J184" s="416">
        <f t="shared" si="21"/>
        <v>59</v>
      </c>
      <c r="L184" s="12" t="b">
        <f t="shared" si="22"/>
        <v>1</v>
      </c>
      <c r="M184" s="44">
        <f>'Табл.2 рецидиви'!I174</f>
        <v>8</v>
      </c>
      <c r="O184" s="124"/>
    </row>
    <row r="185" spans="1:15" ht="15.75" thickBot="1">
      <c r="A185" s="378">
        <v>26</v>
      </c>
      <c r="B185" s="379" t="s">
        <v>63</v>
      </c>
      <c r="C185" s="416">
        <f t="shared" si="16"/>
        <v>58</v>
      </c>
      <c r="D185" s="421">
        <f t="shared" si="16"/>
        <v>12</v>
      </c>
      <c r="E185" s="422">
        <f t="shared" si="17"/>
        <v>20.689655172413794</v>
      </c>
      <c r="F185" s="423">
        <f t="shared" si="18"/>
        <v>12</v>
      </c>
      <c r="G185" s="424">
        <f t="shared" si="19"/>
        <v>20.689655172413794</v>
      </c>
      <c r="H185" s="421">
        <f t="shared" si="20"/>
        <v>13</v>
      </c>
      <c r="I185" s="416">
        <f t="shared" si="20"/>
        <v>33</v>
      </c>
      <c r="J185" s="416">
        <f t="shared" si="21"/>
        <v>58</v>
      </c>
      <c r="L185" s="12" t="b">
        <f t="shared" si="22"/>
        <v>1</v>
      </c>
      <c r="M185" s="44">
        <f>'Табл.2 рецидиви'!I175</f>
        <v>13</v>
      </c>
      <c r="O185" s="124"/>
    </row>
    <row r="186" spans="1:15" ht="15.75" thickBot="1">
      <c r="A186" s="377">
        <v>27</v>
      </c>
      <c r="B186" s="380" t="s">
        <v>67</v>
      </c>
      <c r="C186" s="416">
        <f t="shared" si="16"/>
        <v>2</v>
      </c>
      <c r="D186" s="421">
        <f t="shared" si="16"/>
        <v>0</v>
      </c>
      <c r="E186" s="422">
        <f>D186/J186*100</f>
        <v>0</v>
      </c>
      <c r="F186" s="423">
        <f t="shared" si="18"/>
        <v>2</v>
      </c>
      <c r="G186" s="424">
        <f>F186/J186*100</f>
        <v>100</v>
      </c>
      <c r="H186" s="421">
        <f t="shared" si="20"/>
        <v>0</v>
      </c>
      <c r="I186" s="416">
        <f t="shared" si="20"/>
        <v>0</v>
      </c>
      <c r="J186" s="416">
        <f>F186+H186+I186</f>
        <v>2</v>
      </c>
      <c r="L186" s="12" t="b">
        <f>EXACT(H186,M186)</f>
        <v>1</v>
      </c>
      <c r="M186" s="44">
        <f>'Табл.2 рецидиви'!I176</f>
        <v>0</v>
      </c>
      <c r="O186" s="124"/>
    </row>
    <row r="187" spans="1:15" ht="15.75" thickBot="1">
      <c r="A187" s="378">
        <v>28</v>
      </c>
      <c r="B187" s="380" t="s">
        <v>68</v>
      </c>
      <c r="C187" s="416">
        <f t="shared" si="16"/>
        <v>0</v>
      </c>
      <c r="D187" s="421">
        <f t="shared" si="16"/>
        <v>0</v>
      </c>
      <c r="E187" s="422" t="e">
        <f>D187/J187*100</f>
        <v>#DIV/0!</v>
      </c>
      <c r="F187" s="423">
        <f t="shared" si="18"/>
        <v>0</v>
      </c>
      <c r="G187" s="424" t="e">
        <f>F187/J187*100</f>
        <v>#DIV/0!</v>
      </c>
      <c r="H187" s="421">
        <f t="shared" si="20"/>
        <v>0</v>
      </c>
      <c r="I187" s="416">
        <f t="shared" si="20"/>
        <v>0</v>
      </c>
      <c r="J187" s="416">
        <f>F187+H187+I187</f>
        <v>0</v>
      </c>
      <c r="L187" s="12" t="b">
        <f>EXACT(H187,M187)</f>
        <v>1</v>
      </c>
      <c r="M187" s="44">
        <f>'Табл.2 рецидиви'!I177</f>
        <v>0</v>
      </c>
      <c r="O187" s="124"/>
    </row>
    <row r="188" spans="1:15" ht="17.25" customHeight="1" thickBot="1">
      <c r="A188" s="377">
        <v>29</v>
      </c>
      <c r="B188" s="380" t="s">
        <v>66</v>
      </c>
      <c r="C188" s="416">
        <f t="shared" si="16"/>
        <v>0</v>
      </c>
      <c r="D188" s="421">
        <f t="shared" si="16"/>
        <v>0</v>
      </c>
      <c r="E188" s="422" t="e">
        <f>D188/J188*100</f>
        <v>#DIV/0!</v>
      </c>
      <c r="F188" s="423">
        <f t="shared" si="18"/>
        <v>0</v>
      </c>
      <c r="G188" s="424" t="e">
        <f>F188/J188*100</f>
        <v>#DIV/0!</v>
      </c>
      <c r="H188" s="421">
        <f t="shared" si="20"/>
        <v>0</v>
      </c>
      <c r="I188" s="416">
        <f t="shared" si="20"/>
        <v>0</v>
      </c>
      <c r="J188" s="416">
        <f>F188+H188+I188</f>
        <v>0</v>
      </c>
      <c r="L188" s="12" t="b">
        <f>EXACT(H188,M188)</f>
        <v>1</v>
      </c>
      <c r="M188" s="44">
        <f>'Табл.2 рецидиви'!I178</f>
        <v>0</v>
      </c>
      <c r="O188" s="124"/>
    </row>
    <row r="189" spans="1:15" ht="16.5" thickBot="1">
      <c r="A189" s="497" t="s">
        <v>2</v>
      </c>
      <c r="B189" s="498"/>
      <c r="C189" s="175">
        <f t="shared" si="16"/>
        <v>1457</v>
      </c>
      <c r="D189" s="190">
        <f t="shared" si="16"/>
        <v>526</v>
      </c>
      <c r="E189" s="191">
        <f t="shared" si="17"/>
        <v>36.20096352374398</v>
      </c>
      <c r="F189" s="192">
        <f t="shared" si="18"/>
        <v>586</v>
      </c>
      <c r="G189" s="193">
        <f t="shared" si="19"/>
        <v>40.330350997935305</v>
      </c>
      <c r="H189" s="190">
        <f t="shared" si="20"/>
        <v>223</v>
      </c>
      <c r="I189" s="175">
        <f t="shared" si="20"/>
        <v>644</v>
      </c>
      <c r="J189" s="175">
        <f t="shared" si="21"/>
        <v>1453</v>
      </c>
      <c r="K189" s="133">
        <f>F189+H189+I189</f>
        <v>1453</v>
      </c>
      <c r="L189" s="12" t="b">
        <f t="shared" si="22"/>
        <v>0</v>
      </c>
      <c r="M189" s="44">
        <f>'Табл.2 рецидиви'!I179</f>
        <v>226</v>
      </c>
      <c r="O189" s="124"/>
    </row>
    <row r="190" ht="13.5" thickBot="1">
      <c r="O190" s="124"/>
    </row>
    <row r="191" spans="1:15" ht="15.75" thickBot="1">
      <c r="A191" s="141"/>
      <c r="B191" s="142"/>
      <c r="C191" s="346">
        <f>SUM(C160:C188)</f>
        <v>1457</v>
      </c>
      <c r="D191" s="347">
        <f>SUM(D160:D188)</f>
        <v>526</v>
      </c>
      <c r="E191" s="84"/>
      <c r="F191" s="348">
        <f>SUM(F160:F188)</f>
        <v>586</v>
      </c>
      <c r="G191" s="84"/>
      <c r="H191" s="346">
        <f>SUM(H160:H188)</f>
        <v>223</v>
      </c>
      <c r="I191" s="349">
        <f>SUM(I160:I188)</f>
        <v>644</v>
      </c>
      <c r="J191" s="347">
        <f>SUM(J160:J188)</f>
        <v>1453</v>
      </c>
      <c r="K191" s="16"/>
      <c r="O191" s="138"/>
    </row>
    <row r="192" spans="1:15" ht="21.75" customHeight="1">
      <c r="A192" s="141"/>
      <c r="B192" s="143"/>
      <c r="C192" s="144"/>
      <c r="D192" s="144"/>
      <c r="E192" s="144"/>
      <c r="F192" s="144"/>
      <c r="G192" s="144"/>
      <c r="H192" s="145"/>
      <c r="I192" s="145"/>
      <c r="J192" s="144"/>
      <c r="K192" s="16"/>
      <c r="O192" s="124"/>
    </row>
    <row r="193" spans="1:15" ht="18">
      <c r="A193" s="16"/>
      <c r="B193" s="146"/>
      <c r="C193" s="146"/>
      <c r="D193" s="146"/>
      <c r="E193" s="146"/>
      <c r="F193" s="146"/>
      <c r="G193" s="146"/>
      <c r="H193" s="147"/>
      <c r="I193" s="147"/>
      <c r="J193" s="146"/>
      <c r="K193" s="148"/>
      <c r="O193" s="124"/>
    </row>
    <row r="194" ht="12.75">
      <c r="O194" s="124"/>
    </row>
    <row r="195" ht="12.75">
      <c r="O195" s="124"/>
    </row>
    <row r="196" ht="12.75">
      <c r="O196" s="124"/>
    </row>
    <row r="197" spans="10:15" ht="12.75">
      <c r="J197" s="124"/>
      <c r="O197" s="124"/>
    </row>
    <row r="198" spans="10:15" ht="12.75">
      <c r="J198" s="124"/>
      <c r="O198" s="136"/>
    </row>
    <row r="199" spans="10:15" ht="12.75">
      <c r="J199" s="124"/>
      <c r="O199" s="136"/>
    </row>
    <row r="200" spans="10:15" ht="12.75">
      <c r="J200" s="124"/>
      <c r="O200" s="136"/>
    </row>
    <row r="201" spans="10:15" ht="18">
      <c r="J201" s="124"/>
      <c r="O201" s="280"/>
    </row>
    <row r="202" spans="10:15" ht="12.75">
      <c r="J202" s="124"/>
      <c r="O202" s="138"/>
    </row>
    <row r="203" spans="10:15" ht="12.75">
      <c r="J203" s="124"/>
      <c r="O203" s="138"/>
    </row>
    <row r="204" spans="10:15" ht="12.75">
      <c r="J204" s="124"/>
      <c r="O204" s="138"/>
    </row>
    <row r="205" spans="10:15" ht="12.75">
      <c r="J205" s="124"/>
      <c r="O205" s="138"/>
    </row>
    <row r="206" ht="12.75">
      <c r="J206" s="124"/>
    </row>
    <row r="207" ht="12.75">
      <c r="J207" s="124"/>
    </row>
    <row r="208" ht="12.75">
      <c r="J208" s="124"/>
    </row>
    <row r="209" ht="12.75">
      <c r="J209" s="124"/>
    </row>
    <row r="210" ht="12.75">
      <c r="J210" s="124"/>
    </row>
    <row r="211" ht="12.75">
      <c r="J211" s="124"/>
    </row>
    <row r="212" ht="12.75">
      <c r="J212" s="124"/>
    </row>
    <row r="213" ht="12.75">
      <c r="J213" s="124"/>
    </row>
    <row r="214" ht="12.75">
      <c r="J214" s="124"/>
    </row>
    <row r="215" ht="12.75">
      <c r="J215" s="124"/>
    </row>
    <row r="216" ht="12.75">
      <c r="J216" s="124"/>
    </row>
    <row r="217" ht="12.75">
      <c r="J217" s="124"/>
    </row>
    <row r="218" ht="12.75">
      <c r="J218" s="124"/>
    </row>
    <row r="219" ht="12.75">
      <c r="J219" s="124"/>
    </row>
    <row r="220" ht="12.75">
      <c r="J220" s="124"/>
    </row>
    <row r="221" ht="12.75">
      <c r="J221" s="124"/>
    </row>
    <row r="222" ht="12.75">
      <c r="J222" s="124"/>
    </row>
    <row r="223" ht="12.75">
      <c r="J223" s="124"/>
    </row>
    <row r="224" ht="12.75">
      <c r="J224" s="137"/>
    </row>
    <row r="225" ht="12.75">
      <c r="J225" s="124"/>
    </row>
    <row r="226" ht="12.75">
      <c r="J226" s="138"/>
    </row>
    <row r="227" ht="12.75">
      <c r="J227" s="124"/>
    </row>
    <row r="228" ht="12.75">
      <c r="J228" s="124"/>
    </row>
    <row r="229" ht="12.75">
      <c r="J229" s="124"/>
    </row>
    <row r="230" ht="12.75">
      <c r="J230" s="124"/>
    </row>
    <row r="231" ht="12.75">
      <c r="J231" s="124"/>
    </row>
    <row r="232" ht="12.75">
      <c r="J232" s="124"/>
    </row>
    <row r="233" ht="12.75">
      <c r="J233" s="136"/>
    </row>
    <row r="234" ht="12.75">
      <c r="J234" s="136"/>
    </row>
    <row r="235" ht="12.75">
      <c r="J235" s="136"/>
    </row>
    <row r="236" ht="18">
      <c r="J236" s="139"/>
    </row>
    <row r="237" ht="12.75">
      <c r="J237" s="138"/>
    </row>
    <row r="238" ht="12.75">
      <c r="J238" s="140"/>
    </row>
    <row r="239" ht="12.75">
      <c r="J239" s="140"/>
    </row>
    <row r="240" ht="12.75">
      <c r="J240" s="140"/>
    </row>
    <row r="241" ht="12.75">
      <c r="J241" s="140"/>
    </row>
    <row r="242" ht="12.75">
      <c r="J242" s="140"/>
    </row>
    <row r="243" ht="12.75">
      <c r="J243" s="140"/>
    </row>
    <row r="244" ht="12.75">
      <c r="J244" s="140"/>
    </row>
    <row r="245" ht="12.75">
      <c r="J245" s="140"/>
    </row>
    <row r="246" ht="12.75">
      <c r="J246" s="140"/>
    </row>
    <row r="247" ht="12.75">
      <c r="J247" s="140"/>
    </row>
    <row r="248" ht="12.75">
      <c r="J248" s="140"/>
    </row>
    <row r="249" ht="12.75">
      <c r="J249" s="140"/>
    </row>
    <row r="250" ht="12.75">
      <c r="J250" s="140"/>
    </row>
    <row r="251" ht="12.75">
      <c r="J251" s="140"/>
    </row>
    <row r="252" ht="12.75">
      <c r="J252" s="140"/>
    </row>
    <row r="253" ht="12.75">
      <c r="J253" s="140"/>
    </row>
  </sheetData>
  <sheetProtection/>
  <protectedRanges>
    <protectedRange sqref="H8:I36 F8:F36 D8:D36 H46:I74 F46:F74 D46:D74 H84:I112 F84:F112 D84:D112 H122:I150 D122:D150 F122:F150" name="Діапазон2"/>
    <protectedRange sqref="H8:I36 F8:F36 D8:D36 H46:I74 F46:F74 D46:D74 H84:I112 F84:F112 D84:D112 H122:I150 D122:D150 F122:F150" name="Діапазон1"/>
  </protectedRanges>
  <mergeCells count="80">
    <mergeCell ref="A117:B117"/>
    <mergeCell ref="A75:B75"/>
    <mergeCell ref="C5:C7"/>
    <mergeCell ref="A37:B37"/>
    <mergeCell ref="A2:J2"/>
    <mergeCell ref="A78:J78"/>
    <mergeCell ref="A116:J116"/>
    <mergeCell ref="A3:B3"/>
    <mergeCell ref="A41:B41"/>
    <mergeCell ref="A79:B79"/>
    <mergeCell ref="J43:J45"/>
    <mergeCell ref="L43:L45"/>
    <mergeCell ref="M43:M45"/>
    <mergeCell ref="J5:J7"/>
    <mergeCell ref="M5:M7"/>
    <mergeCell ref="L5:L7"/>
    <mergeCell ref="I43:I45"/>
    <mergeCell ref="D6:E6"/>
    <mergeCell ref="F6:G6"/>
    <mergeCell ref="H5:H7"/>
    <mergeCell ref="I5:I7"/>
    <mergeCell ref="D42:F42"/>
    <mergeCell ref="F44:G44"/>
    <mergeCell ref="D44:E44"/>
    <mergeCell ref="D5:G5"/>
    <mergeCell ref="A40:J40"/>
    <mergeCell ref="B43:B45"/>
    <mergeCell ref="D4:F4"/>
    <mergeCell ref="H43:H45"/>
    <mergeCell ref="A4:C4"/>
    <mergeCell ref="A5:A7"/>
    <mergeCell ref="B5:B7"/>
    <mergeCell ref="D43:G43"/>
    <mergeCell ref="A42:C42"/>
    <mergeCell ref="A43:A45"/>
    <mergeCell ref="C43:C45"/>
    <mergeCell ref="A80:C80"/>
    <mergeCell ref="D80:F80"/>
    <mergeCell ref="A81:A83"/>
    <mergeCell ref="B81:B83"/>
    <mergeCell ref="C81:C83"/>
    <mergeCell ref="D81:G81"/>
    <mergeCell ref="A113:B113"/>
    <mergeCell ref="M81:M83"/>
    <mergeCell ref="D82:E82"/>
    <mergeCell ref="F82:G82"/>
    <mergeCell ref="H81:H83"/>
    <mergeCell ref="I81:I83"/>
    <mergeCell ref="J81:J83"/>
    <mergeCell ref="L81:L83"/>
    <mergeCell ref="A155:B155"/>
    <mergeCell ref="A118:C118"/>
    <mergeCell ref="D118:F118"/>
    <mergeCell ref="A119:A121"/>
    <mergeCell ref="B119:B121"/>
    <mergeCell ref="C119:C121"/>
    <mergeCell ref="D119:G119"/>
    <mergeCell ref="A151:B151"/>
    <mergeCell ref="A154:J154"/>
    <mergeCell ref="M119:M121"/>
    <mergeCell ref="D120:E120"/>
    <mergeCell ref="F120:G120"/>
    <mergeCell ref="H119:H121"/>
    <mergeCell ref="I119:I121"/>
    <mergeCell ref="J119:J121"/>
    <mergeCell ref="L119:L121"/>
    <mergeCell ref="M157:M159"/>
    <mergeCell ref="D158:E158"/>
    <mergeCell ref="F158:G158"/>
    <mergeCell ref="H157:H159"/>
    <mergeCell ref="I157:I159"/>
    <mergeCell ref="J157:J159"/>
    <mergeCell ref="L157:L159"/>
    <mergeCell ref="D157:G157"/>
    <mergeCell ref="A156:C156"/>
    <mergeCell ref="A157:A159"/>
    <mergeCell ref="B157:B159"/>
    <mergeCell ref="C157:C159"/>
    <mergeCell ref="D156:G156"/>
    <mergeCell ref="A189:B189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5"/>
  <sheetViews>
    <sheetView zoomScale="80" zoomScaleNormal="80" zoomScalePageLayoutView="0" workbookViewId="0" topLeftCell="A111">
      <selection activeCell="J144" sqref="J144"/>
    </sheetView>
  </sheetViews>
  <sheetFormatPr defaultColWidth="9.00390625" defaultRowHeight="12.75"/>
  <cols>
    <col min="1" max="1" width="4.00390625" style="0" customWidth="1"/>
    <col min="2" max="2" width="23.25390625" style="10" customWidth="1"/>
    <col min="3" max="3" width="15.75390625" style="19" customWidth="1"/>
    <col min="4" max="4" width="9.75390625" style="19" customWidth="1"/>
    <col min="5" max="5" width="11.25390625" style="19" customWidth="1"/>
    <col min="6" max="7" width="9.75390625" style="19" customWidth="1"/>
    <col min="8" max="8" width="12.375" style="27" customWidth="1"/>
    <col min="9" max="9" width="19.375" style="27" customWidth="1"/>
    <col min="10" max="10" width="12.625" style="19" customWidth="1"/>
    <col min="11" max="11" width="14.125" style="3" customWidth="1"/>
    <col min="12" max="12" width="18.75390625" style="0" customWidth="1"/>
    <col min="13" max="13" width="4.25390625" style="0" customWidth="1"/>
    <col min="14" max="14" width="9.75390625" style="0" customWidth="1"/>
    <col min="15" max="15" width="10.875" style="0" customWidth="1"/>
  </cols>
  <sheetData>
    <row r="1" spans="1:14" ht="20.25" customHeight="1">
      <c r="A1" s="4"/>
      <c r="B1" s="4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40.5" customHeight="1">
      <c r="A2" s="525" t="s">
        <v>61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11"/>
      <c r="N2" s="11"/>
    </row>
    <row r="3" spans="1:14" ht="20.25">
      <c r="A3" s="521" t="s">
        <v>59</v>
      </c>
      <c r="B3" s="52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3" ht="21" thickBot="1">
      <c r="A4" s="523" t="s">
        <v>39</v>
      </c>
      <c r="B4" s="524"/>
      <c r="C4" s="524"/>
      <c r="D4" s="524"/>
      <c r="E4" s="524"/>
      <c r="F4" s="500" t="s">
        <v>42</v>
      </c>
      <c r="G4" s="501"/>
      <c r="H4" s="501"/>
      <c r="I4" s="22"/>
      <c r="J4" s="20"/>
      <c r="K4" s="5"/>
      <c r="L4" s="5"/>
      <c r="M4" s="5"/>
    </row>
    <row r="5" spans="1:12" ht="20.25" customHeight="1" thickBot="1">
      <c r="A5" s="467" t="s">
        <v>0</v>
      </c>
      <c r="B5" s="516" t="s">
        <v>1</v>
      </c>
      <c r="C5" s="467" t="s">
        <v>50</v>
      </c>
      <c r="D5" s="473" t="s">
        <v>29</v>
      </c>
      <c r="E5" s="473"/>
      <c r="F5" s="473"/>
      <c r="G5" s="474"/>
      <c r="H5" s="486" t="s">
        <v>35</v>
      </c>
      <c r="I5" s="467" t="s">
        <v>36</v>
      </c>
      <c r="J5" s="513" t="s">
        <v>28</v>
      </c>
      <c r="K5" s="478" t="s">
        <v>41</v>
      </c>
      <c r="L5" s="467" t="s">
        <v>58</v>
      </c>
    </row>
    <row r="6" spans="1:12" ht="27" customHeight="1" thickBot="1">
      <c r="A6" s="468"/>
      <c r="B6" s="517"/>
      <c r="C6" s="468"/>
      <c r="D6" s="473" t="s">
        <v>31</v>
      </c>
      <c r="E6" s="474"/>
      <c r="F6" s="475" t="s">
        <v>32</v>
      </c>
      <c r="G6" s="474"/>
      <c r="H6" s="487"/>
      <c r="I6" s="468"/>
      <c r="J6" s="487"/>
      <c r="K6" s="479"/>
      <c r="L6" s="468"/>
    </row>
    <row r="7" spans="1:14" ht="38.25" customHeight="1" thickBot="1">
      <c r="A7" s="469"/>
      <c r="B7" s="518"/>
      <c r="C7" s="469"/>
      <c r="D7" s="14" t="s">
        <v>33</v>
      </c>
      <c r="E7" s="7" t="s">
        <v>34</v>
      </c>
      <c r="F7" s="7" t="s">
        <v>33</v>
      </c>
      <c r="G7" s="7" t="s">
        <v>34</v>
      </c>
      <c r="H7" s="495"/>
      <c r="I7" s="469"/>
      <c r="J7" s="495"/>
      <c r="K7" s="502"/>
      <c r="L7" s="469"/>
      <c r="N7" s="16"/>
    </row>
    <row r="8" spans="1:14" s="15" customFormat="1" ht="15.75" thickBot="1">
      <c r="A8" s="376">
        <v>1</v>
      </c>
      <c r="B8" s="381" t="s">
        <v>3</v>
      </c>
      <c r="C8" s="355">
        <f>'[2]Табл 1000'!$E7</f>
        <v>5</v>
      </c>
      <c r="D8" s="67">
        <v>2</v>
      </c>
      <c r="E8" s="46">
        <f aca="true" t="shared" si="0" ref="E8:E37">D8/J8*100</f>
        <v>40</v>
      </c>
      <c r="F8" s="68">
        <v>2</v>
      </c>
      <c r="G8" s="69">
        <f aca="true" t="shared" si="1" ref="G8:G37">F8/J8*100</f>
        <v>40</v>
      </c>
      <c r="H8" s="67">
        <v>2</v>
      </c>
      <c r="I8" s="70">
        <v>1</v>
      </c>
      <c r="J8" s="47">
        <f aca="true" t="shared" si="2" ref="J8:J36">F8+H8+I8</f>
        <v>5</v>
      </c>
      <c r="K8" s="437" t="b">
        <f aca="true" t="shared" si="3" ref="K8:K37">EXACT(H8,L8)</f>
        <v>1</v>
      </c>
      <c r="L8" s="88">
        <f>'Табл.2 інші випадки повт.лікув'!I6</f>
        <v>2</v>
      </c>
      <c r="N8" s="353"/>
    </row>
    <row r="9" spans="1:14" s="15" customFormat="1" ht="15.75" thickBot="1">
      <c r="A9" s="377">
        <v>2</v>
      </c>
      <c r="B9" s="194" t="s">
        <v>4</v>
      </c>
      <c r="C9" s="355">
        <f>'[2]Табл 1000'!$E8</f>
        <v>8</v>
      </c>
      <c r="D9" s="67">
        <v>2</v>
      </c>
      <c r="E9" s="46">
        <f t="shared" si="0"/>
        <v>25</v>
      </c>
      <c r="F9" s="68">
        <v>2</v>
      </c>
      <c r="G9" s="69">
        <f t="shared" si="1"/>
        <v>25</v>
      </c>
      <c r="H9" s="67">
        <v>6</v>
      </c>
      <c r="I9" s="70">
        <v>0</v>
      </c>
      <c r="J9" s="47">
        <f t="shared" si="2"/>
        <v>8</v>
      </c>
      <c r="K9" s="437" t="b">
        <f t="shared" si="3"/>
        <v>1</v>
      </c>
      <c r="L9" s="88">
        <f>'Табл.2 інші випадки повт.лікув'!I7</f>
        <v>6</v>
      </c>
      <c r="N9" s="353"/>
    </row>
    <row r="10" spans="1:14" s="15" customFormat="1" ht="15.75" thickBot="1">
      <c r="A10" s="377">
        <v>3</v>
      </c>
      <c r="B10" s="194" t="s">
        <v>5</v>
      </c>
      <c r="C10" s="355">
        <f>'[2]Табл 1000'!$E9</f>
        <v>30</v>
      </c>
      <c r="D10" s="67">
        <v>15</v>
      </c>
      <c r="E10" s="46">
        <f t="shared" si="0"/>
        <v>50</v>
      </c>
      <c r="F10" s="68">
        <v>19</v>
      </c>
      <c r="G10" s="69">
        <f t="shared" si="1"/>
        <v>63.33333333333333</v>
      </c>
      <c r="H10" s="67">
        <v>4</v>
      </c>
      <c r="I10" s="70">
        <v>7</v>
      </c>
      <c r="J10" s="47">
        <f t="shared" si="2"/>
        <v>30</v>
      </c>
      <c r="K10" s="437" t="b">
        <f t="shared" si="3"/>
        <v>1</v>
      </c>
      <c r="L10" s="88">
        <f>'Табл.2 інші випадки повт.лікув'!I8</f>
        <v>4</v>
      </c>
      <c r="N10" s="353"/>
    </row>
    <row r="11" spans="1:14" s="28" customFormat="1" ht="15.75" thickBot="1">
      <c r="A11" s="377">
        <v>4</v>
      </c>
      <c r="B11" s="195" t="s">
        <v>6</v>
      </c>
      <c r="C11" s="355">
        <f>'[2]Табл 1000'!$E10</f>
        <v>1</v>
      </c>
      <c r="D11" s="67">
        <v>0</v>
      </c>
      <c r="E11" s="46">
        <f t="shared" si="0"/>
        <v>0</v>
      </c>
      <c r="F11" s="68">
        <v>0</v>
      </c>
      <c r="G11" s="69">
        <f t="shared" si="1"/>
        <v>0</v>
      </c>
      <c r="H11" s="67">
        <v>0</v>
      </c>
      <c r="I11" s="70">
        <v>1</v>
      </c>
      <c r="J11" s="47">
        <f t="shared" si="2"/>
        <v>1</v>
      </c>
      <c r="K11" s="437" t="b">
        <f t="shared" si="3"/>
        <v>1</v>
      </c>
      <c r="L11" s="88">
        <f>'Табл.2 інші випадки повт.лікув'!I9</f>
        <v>0</v>
      </c>
      <c r="N11" s="353"/>
    </row>
    <row r="12" spans="1:14" s="28" customFormat="1" ht="15.75" thickBot="1">
      <c r="A12" s="377">
        <v>5</v>
      </c>
      <c r="B12" s="195" t="s">
        <v>7</v>
      </c>
      <c r="C12" s="355">
        <f>'[2]Табл 1000'!$E11</f>
        <v>10</v>
      </c>
      <c r="D12" s="67">
        <v>2</v>
      </c>
      <c r="E12" s="46">
        <f t="shared" si="0"/>
        <v>20</v>
      </c>
      <c r="F12" s="68">
        <v>3</v>
      </c>
      <c r="G12" s="69">
        <f t="shared" si="1"/>
        <v>30</v>
      </c>
      <c r="H12" s="67">
        <v>7</v>
      </c>
      <c r="I12" s="70">
        <v>0</v>
      </c>
      <c r="J12" s="47">
        <f t="shared" si="2"/>
        <v>10</v>
      </c>
      <c r="K12" s="437" t="b">
        <f t="shared" si="3"/>
        <v>1</v>
      </c>
      <c r="L12" s="88">
        <f>'Табл.2 інші випадки повт.лікув'!I10</f>
        <v>7</v>
      </c>
      <c r="N12" s="353"/>
    </row>
    <row r="13" spans="1:14" s="15" customFormat="1" ht="15.75" thickBot="1">
      <c r="A13" s="377">
        <v>6</v>
      </c>
      <c r="B13" s="194" t="s">
        <v>8</v>
      </c>
      <c r="C13" s="355">
        <f>'[2]Табл 1000'!$E12</f>
        <v>20</v>
      </c>
      <c r="D13" s="67">
        <v>13</v>
      </c>
      <c r="E13" s="46">
        <f t="shared" si="0"/>
        <v>65</v>
      </c>
      <c r="F13" s="68">
        <v>13</v>
      </c>
      <c r="G13" s="69">
        <f t="shared" si="1"/>
        <v>65</v>
      </c>
      <c r="H13" s="67">
        <v>2</v>
      </c>
      <c r="I13" s="70">
        <v>5</v>
      </c>
      <c r="J13" s="47">
        <f t="shared" si="2"/>
        <v>20</v>
      </c>
      <c r="K13" s="437" t="b">
        <f t="shared" si="3"/>
        <v>1</v>
      </c>
      <c r="L13" s="88">
        <f>'Табл.2 інші випадки повт.лікув'!I11</f>
        <v>2</v>
      </c>
      <c r="N13" s="269"/>
    </row>
    <row r="14" spans="1:14" s="15" customFormat="1" ht="15.75" thickBot="1">
      <c r="A14" s="377">
        <v>7</v>
      </c>
      <c r="B14" s="194" t="s">
        <v>9</v>
      </c>
      <c r="C14" s="355">
        <f>'[2]Табл 1000'!$E13</f>
        <v>1</v>
      </c>
      <c r="D14" s="67">
        <v>0</v>
      </c>
      <c r="E14" s="46">
        <f t="shared" si="0"/>
        <v>0</v>
      </c>
      <c r="F14" s="68">
        <v>0</v>
      </c>
      <c r="G14" s="69">
        <f t="shared" si="1"/>
        <v>0</v>
      </c>
      <c r="H14" s="67">
        <v>1</v>
      </c>
      <c r="I14" s="70">
        <v>0</v>
      </c>
      <c r="J14" s="47">
        <f t="shared" si="2"/>
        <v>1</v>
      </c>
      <c r="K14" s="437" t="b">
        <f t="shared" si="3"/>
        <v>1</v>
      </c>
      <c r="L14" s="88">
        <f>'Табл.2 інші випадки повт.лікув'!I12</f>
        <v>1</v>
      </c>
      <c r="N14" s="269"/>
    </row>
    <row r="15" spans="1:12" s="15" customFormat="1" ht="15.75" thickBot="1">
      <c r="A15" s="377">
        <v>8</v>
      </c>
      <c r="B15" s="194" t="s">
        <v>10</v>
      </c>
      <c r="C15" s="355">
        <f>'[2]Табл 1000'!$E14</f>
        <v>4</v>
      </c>
      <c r="D15" s="67">
        <v>2</v>
      </c>
      <c r="E15" s="46">
        <f t="shared" si="0"/>
        <v>50</v>
      </c>
      <c r="F15" s="68">
        <v>3</v>
      </c>
      <c r="G15" s="69">
        <f t="shared" si="1"/>
        <v>75</v>
      </c>
      <c r="H15" s="67">
        <v>0</v>
      </c>
      <c r="I15" s="70">
        <v>1</v>
      </c>
      <c r="J15" s="47">
        <f t="shared" si="2"/>
        <v>4</v>
      </c>
      <c r="K15" s="437" t="b">
        <f t="shared" si="3"/>
        <v>1</v>
      </c>
      <c r="L15" s="88">
        <f>'Табл.2 інші випадки повт.лікув'!I13</f>
        <v>0</v>
      </c>
    </row>
    <row r="16" spans="1:12" s="15" customFormat="1" ht="15.75" thickBot="1">
      <c r="A16" s="377">
        <v>9</v>
      </c>
      <c r="B16" s="194" t="s">
        <v>11</v>
      </c>
      <c r="C16" s="355">
        <f>'[2]Табл 1000'!$E15</f>
        <v>8</v>
      </c>
      <c r="D16" s="67">
        <v>2</v>
      </c>
      <c r="E16" s="46">
        <f t="shared" si="0"/>
        <v>25</v>
      </c>
      <c r="F16" s="68">
        <v>2</v>
      </c>
      <c r="G16" s="69">
        <f t="shared" si="1"/>
        <v>25</v>
      </c>
      <c r="H16" s="67">
        <v>4</v>
      </c>
      <c r="I16" s="70">
        <v>2</v>
      </c>
      <c r="J16" s="47">
        <f t="shared" si="2"/>
        <v>8</v>
      </c>
      <c r="K16" s="437" t="b">
        <f t="shared" si="3"/>
        <v>0</v>
      </c>
      <c r="L16" s="88">
        <f>'Табл.2 інші випадки повт.лікув'!I14</f>
        <v>2</v>
      </c>
    </row>
    <row r="17" spans="1:12" s="15" customFormat="1" ht="15.75" thickBot="1">
      <c r="A17" s="377">
        <v>10</v>
      </c>
      <c r="B17" s="194" t="s">
        <v>12</v>
      </c>
      <c r="C17" s="355">
        <f>'[2]Табл 1000'!$E16</f>
        <v>13</v>
      </c>
      <c r="D17" s="67">
        <v>6</v>
      </c>
      <c r="E17" s="46">
        <f t="shared" si="0"/>
        <v>46.15384615384615</v>
      </c>
      <c r="F17" s="68">
        <v>6</v>
      </c>
      <c r="G17" s="69">
        <f t="shared" si="1"/>
        <v>46.15384615384615</v>
      </c>
      <c r="H17" s="67">
        <v>3</v>
      </c>
      <c r="I17" s="70">
        <v>4</v>
      </c>
      <c r="J17" s="47">
        <f t="shared" si="2"/>
        <v>13</v>
      </c>
      <c r="K17" s="437" t="b">
        <f t="shared" si="3"/>
        <v>1</v>
      </c>
      <c r="L17" s="88">
        <f>'Табл.2 інші випадки повт.лікув'!I15</f>
        <v>3</v>
      </c>
    </row>
    <row r="18" spans="1:12" s="15" customFormat="1" ht="15.75" thickBot="1">
      <c r="A18" s="377">
        <v>11</v>
      </c>
      <c r="B18" s="194" t="s">
        <v>13</v>
      </c>
      <c r="C18" s="355">
        <f>'[2]Табл 1000'!$E17</f>
        <v>0</v>
      </c>
      <c r="D18" s="67">
        <v>0</v>
      </c>
      <c r="E18" s="46" t="e">
        <f t="shared" si="0"/>
        <v>#DIV/0!</v>
      </c>
      <c r="F18" s="68">
        <v>0</v>
      </c>
      <c r="G18" s="69" t="e">
        <f t="shared" si="1"/>
        <v>#DIV/0!</v>
      </c>
      <c r="H18" s="67">
        <v>0</v>
      </c>
      <c r="I18" s="70">
        <v>0</v>
      </c>
      <c r="J18" s="47">
        <f t="shared" si="2"/>
        <v>0</v>
      </c>
      <c r="K18" s="437" t="b">
        <f t="shared" si="3"/>
        <v>1</v>
      </c>
      <c r="L18" s="88">
        <f>'Табл.2 інші випадки повт.лікув'!I16</f>
        <v>0</v>
      </c>
    </row>
    <row r="19" spans="1:12" s="15" customFormat="1" ht="15.75" thickBot="1">
      <c r="A19" s="377">
        <v>12</v>
      </c>
      <c r="B19" s="194" t="s">
        <v>14</v>
      </c>
      <c r="C19" s="355">
        <f>'[2]Табл 1000'!$E18</f>
        <v>13</v>
      </c>
      <c r="D19" s="67">
        <v>9</v>
      </c>
      <c r="E19" s="46">
        <f t="shared" si="0"/>
        <v>69.23076923076923</v>
      </c>
      <c r="F19" s="68">
        <v>11</v>
      </c>
      <c r="G19" s="69">
        <f t="shared" si="1"/>
        <v>84.61538461538461</v>
      </c>
      <c r="H19" s="67">
        <v>2</v>
      </c>
      <c r="I19" s="70">
        <v>0</v>
      </c>
      <c r="J19" s="47">
        <f t="shared" si="2"/>
        <v>13</v>
      </c>
      <c r="K19" s="437" t="b">
        <f t="shared" si="3"/>
        <v>1</v>
      </c>
      <c r="L19" s="88">
        <f>'Табл.2 інші випадки повт.лікув'!I17</f>
        <v>2</v>
      </c>
    </row>
    <row r="20" spans="1:12" s="28" customFormat="1" ht="15.75" thickBot="1">
      <c r="A20" s="377">
        <v>13</v>
      </c>
      <c r="B20" s="195" t="s">
        <v>15</v>
      </c>
      <c r="C20" s="355">
        <f>'[2]Табл 1000'!$E19</f>
        <v>9</v>
      </c>
      <c r="D20" s="67">
        <v>4</v>
      </c>
      <c r="E20" s="46">
        <f t="shared" si="0"/>
        <v>44.44444444444444</v>
      </c>
      <c r="F20" s="68">
        <v>4</v>
      </c>
      <c r="G20" s="69">
        <f t="shared" si="1"/>
        <v>44.44444444444444</v>
      </c>
      <c r="H20" s="67">
        <v>4</v>
      </c>
      <c r="I20" s="70">
        <v>1</v>
      </c>
      <c r="J20" s="47">
        <f t="shared" si="2"/>
        <v>9</v>
      </c>
      <c r="K20" s="437" t="b">
        <f t="shared" si="3"/>
        <v>1</v>
      </c>
      <c r="L20" s="88">
        <f>'Табл.2 інші випадки повт.лікув'!I18</f>
        <v>4</v>
      </c>
    </row>
    <row r="21" spans="1:12" s="28" customFormat="1" ht="15.75" thickBot="1">
      <c r="A21" s="377">
        <v>14</v>
      </c>
      <c r="B21" s="195" t="s">
        <v>16</v>
      </c>
      <c r="C21" s="355">
        <f>'[2]Табл 1000'!$E20</f>
        <v>7</v>
      </c>
      <c r="D21" s="67">
        <v>3</v>
      </c>
      <c r="E21" s="46">
        <f t="shared" si="0"/>
        <v>42.857142857142854</v>
      </c>
      <c r="F21" s="68">
        <v>4</v>
      </c>
      <c r="G21" s="69">
        <f t="shared" si="1"/>
        <v>57.14285714285714</v>
      </c>
      <c r="H21" s="67">
        <v>2</v>
      </c>
      <c r="I21" s="70">
        <v>1</v>
      </c>
      <c r="J21" s="47">
        <f t="shared" si="2"/>
        <v>7</v>
      </c>
      <c r="K21" s="437" t="b">
        <f t="shared" si="3"/>
        <v>1</v>
      </c>
      <c r="L21" s="88">
        <f>'Табл.2 інші випадки повт.лікув'!I19</f>
        <v>2</v>
      </c>
    </row>
    <row r="22" spans="1:12" s="28" customFormat="1" ht="15.75" thickBot="1">
      <c r="A22" s="377">
        <v>15</v>
      </c>
      <c r="B22" s="195" t="s">
        <v>17</v>
      </c>
      <c r="C22" s="355">
        <f>'[2]Табл 1000'!$E21</f>
        <v>4</v>
      </c>
      <c r="D22" s="67">
        <v>2</v>
      </c>
      <c r="E22" s="46">
        <f t="shared" si="0"/>
        <v>50</v>
      </c>
      <c r="F22" s="68">
        <v>3</v>
      </c>
      <c r="G22" s="69">
        <f t="shared" si="1"/>
        <v>75</v>
      </c>
      <c r="H22" s="67">
        <v>1</v>
      </c>
      <c r="I22" s="70">
        <v>0</v>
      </c>
      <c r="J22" s="47">
        <f t="shared" si="2"/>
        <v>4</v>
      </c>
      <c r="K22" s="437" t="b">
        <f t="shared" si="3"/>
        <v>1</v>
      </c>
      <c r="L22" s="88">
        <f>'Табл.2 інші випадки повт.лікув'!I20</f>
        <v>1</v>
      </c>
    </row>
    <row r="23" spans="1:12" s="15" customFormat="1" ht="15.75" thickBot="1">
      <c r="A23" s="377">
        <v>16</v>
      </c>
      <c r="B23" s="194" t="s">
        <v>18</v>
      </c>
      <c r="C23" s="355">
        <f>'[2]Табл 1000'!$E22</f>
        <v>1</v>
      </c>
      <c r="D23" s="67">
        <v>1</v>
      </c>
      <c r="E23" s="46">
        <f t="shared" si="0"/>
        <v>100</v>
      </c>
      <c r="F23" s="68">
        <v>1</v>
      </c>
      <c r="G23" s="69">
        <f t="shared" si="1"/>
        <v>100</v>
      </c>
      <c r="H23" s="67">
        <v>0</v>
      </c>
      <c r="I23" s="70">
        <v>0</v>
      </c>
      <c r="J23" s="47">
        <f t="shared" si="2"/>
        <v>1</v>
      </c>
      <c r="K23" s="437" t="b">
        <f t="shared" si="3"/>
        <v>1</v>
      </c>
      <c r="L23" s="88">
        <f>'Табл.2 інші випадки повт.лікув'!I21</f>
        <v>0</v>
      </c>
    </row>
    <row r="24" spans="1:12" s="15" customFormat="1" ht="15.75" thickBot="1">
      <c r="A24" s="377">
        <v>17</v>
      </c>
      <c r="B24" s="194" t="s">
        <v>19</v>
      </c>
      <c r="C24" s="355">
        <f>'[2]Табл 1000'!$E23</f>
        <v>3</v>
      </c>
      <c r="D24" s="67">
        <v>0</v>
      </c>
      <c r="E24" s="46">
        <f t="shared" si="0"/>
        <v>0</v>
      </c>
      <c r="F24" s="68">
        <v>0</v>
      </c>
      <c r="G24" s="69">
        <f t="shared" si="1"/>
        <v>0</v>
      </c>
      <c r="H24" s="67">
        <v>3</v>
      </c>
      <c r="I24" s="70">
        <v>0</v>
      </c>
      <c r="J24" s="47">
        <f t="shared" si="2"/>
        <v>3</v>
      </c>
      <c r="K24" s="437" t="b">
        <f t="shared" si="3"/>
        <v>1</v>
      </c>
      <c r="L24" s="88">
        <f>'Табл.2 інші випадки повт.лікув'!I22</f>
        <v>3</v>
      </c>
    </row>
    <row r="25" spans="1:12" s="15" customFormat="1" ht="15.75" thickBot="1">
      <c r="A25" s="377">
        <v>18</v>
      </c>
      <c r="B25" s="194" t="s">
        <v>20</v>
      </c>
      <c r="C25" s="355">
        <f>'[2]Табл 1000'!$E24</f>
        <v>3</v>
      </c>
      <c r="D25" s="67">
        <v>0</v>
      </c>
      <c r="E25" s="46">
        <f t="shared" si="0"/>
        <v>0</v>
      </c>
      <c r="F25" s="68">
        <v>0</v>
      </c>
      <c r="G25" s="69">
        <f t="shared" si="1"/>
        <v>0</v>
      </c>
      <c r="H25" s="67">
        <v>3</v>
      </c>
      <c r="I25" s="70">
        <v>0</v>
      </c>
      <c r="J25" s="47">
        <f t="shared" si="2"/>
        <v>3</v>
      </c>
      <c r="K25" s="437" t="b">
        <f t="shared" si="3"/>
        <v>1</v>
      </c>
      <c r="L25" s="88">
        <f>'Табл.2 інші випадки повт.лікув'!I23</f>
        <v>3</v>
      </c>
    </row>
    <row r="26" spans="1:12" s="28" customFormat="1" ht="15.75" thickBot="1">
      <c r="A26" s="377">
        <v>19</v>
      </c>
      <c r="B26" s="195" t="s">
        <v>21</v>
      </c>
      <c r="C26" s="355">
        <f>'[2]Табл 1000'!$E25</f>
        <v>10</v>
      </c>
      <c r="D26" s="67">
        <v>2</v>
      </c>
      <c r="E26" s="46">
        <f t="shared" si="0"/>
        <v>20</v>
      </c>
      <c r="F26" s="68">
        <v>2</v>
      </c>
      <c r="G26" s="69">
        <f t="shared" si="1"/>
        <v>20</v>
      </c>
      <c r="H26" s="67">
        <v>8</v>
      </c>
      <c r="I26" s="70">
        <v>0</v>
      </c>
      <c r="J26" s="47">
        <f t="shared" si="2"/>
        <v>10</v>
      </c>
      <c r="K26" s="437" t="b">
        <f t="shared" si="3"/>
        <v>1</v>
      </c>
      <c r="L26" s="88">
        <f>'Табл.2 інші випадки повт.лікув'!I24</f>
        <v>8</v>
      </c>
    </row>
    <row r="27" spans="1:12" s="15" customFormat="1" ht="15.75" thickBot="1">
      <c r="A27" s="377">
        <v>20</v>
      </c>
      <c r="B27" s="194" t="s">
        <v>22</v>
      </c>
      <c r="C27" s="355">
        <f>'[2]Табл 1000'!$E26</f>
        <v>0</v>
      </c>
      <c r="D27" s="67">
        <v>0</v>
      </c>
      <c r="E27" s="46" t="e">
        <f t="shared" si="0"/>
        <v>#DIV/0!</v>
      </c>
      <c r="F27" s="68">
        <v>0</v>
      </c>
      <c r="G27" s="69" t="e">
        <f t="shared" si="1"/>
        <v>#DIV/0!</v>
      </c>
      <c r="H27" s="67">
        <v>0</v>
      </c>
      <c r="I27" s="70">
        <v>0</v>
      </c>
      <c r="J27" s="47">
        <f t="shared" si="2"/>
        <v>0</v>
      </c>
      <c r="K27" s="437" t="b">
        <f t="shared" si="3"/>
        <v>1</v>
      </c>
      <c r="L27" s="88">
        <f>'Табл.2 інші випадки повт.лікув'!I25</f>
        <v>0</v>
      </c>
    </row>
    <row r="28" spans="1:12" s="15" customFormat="1" ht="15.75" thickBot="1">
      <c r="A28" s="377">
        <v>21</v>
      </c>
      <c r="B28" s="194" t="s">
        <v>23</v>
      </c>
      <c r="C28" s="355">
        <f>'[2]Табл 1000'!$E27</f>
        <v>2</v>
      </c>
      <c r="D28" s="67">
        <v>2</v>
      </c>
      <c r="E28" s="46">
        <f t="shared" si="0"/>
        <v>100</v>
      </c>
      <c r="F28" s="68">
        <v>2</v>
      </c>
      <c r="G28" s="69">
        <f t="shared" si="1"/>
        <v>100</v>
      </c>
      <c r="H28" s="67">
        <v>0</v>
      </c>
      <c r="I28" s="70">
        <v>0</v>
      </c>
      <c r="J28" s="47">
        <f t="shared" si="2"/>
        <v>2</v>
      </c>
      <c r="K28" s="437" t="b">
        <f t="shared" si="3"/>
        <v>1</v>
      </c>
      <c r="L28" s="88">
        <f>'Табл.2 інші випадки повт.лікув'!I26</f>
        <v>0</v>
      </c>
    </row>
    <row r="29" spans="1:12" s="15" customFormat="1" ht="15.75" thickBot="1">
      <c r="A29" s="377">
        <v>22</v>
      </c>
      <c r="B29" s="194" t="s">
        <v>24</v>
      </c>
      <c r="C29" s="355">
        <f>'[2]Табл 1000'!$E28</f>
        <v>6</v>
      </c>
      <c r="D29" s="67">
        <v>2</v>
      </c>
      <c r="E29" s="46">
        <f t="shared" si="0"/>
        <v>33.33333333333333</v>
      </c>
      <c r="F29" s="68">
        <v>3</v>
      </c>
      <c r="G29" s="69">
        <f t="shared" si="1"/>
        <v>50</v>
      </c>
      <c r="H29" s="67">
        <v>2</v>
      </c>
      <c r="I29" s="70">
        <v>1</v>
      </c>
      <c r="J29" s="47">
        <f t="shared" si="2"/>
        <v>6</v>
      </c>
      <c r="K29" s="437" t="b">
        <f t="shared" si="3"/>
        <v>1</v>
      </c>
      <c r="L29" s="88">
        <f>'Табл.2 інші випадки повт.лікув'!I27</f>
        <v>2</v>
      </c>
    </row>
    <row r="30" spans="1:12" s="15" customFormat="1" ht="15.75" thickBot="1">
      <c r="A30" s="377">
        <v>23</v>
      </c>
      <c r="B30" s="194" t="s">
        <v>25</v>
      </c>
      <c r="C30" s="355">
        <f>'[2]Табл 1000'!$E29</f>
        <v>11</v>
      </c>
      <c r="D30" s="67">
        <v>4</v>
      </c>
      <c r="E30" s="46">
        <f t="shared" si="0"/>
        <v>36.36363636363637</v>
      </c>
      <c r="F30" s="68">
        <v>4</v>
      </c>
      <c r="G30" s="69">
        <f t="shared" si="1"/>
        <v>36.36363636363637</v>
      </c>
      <c r="H30" s="67">
        <v>5</v>
      </c>
      <c r="I30" s="70">
        <v>2</v>
      </c>
      <c r="J30" s="47">
        <f t="shared" si="2"/>
        <v>11</v>
      </c>
      <c r="K30" s="437" t="b">
        <f t="shared" si="3"/>
        <v>0</v>
      </c>
      <c r="L30" s="88">
        <f>'Табл.2 інші випадки повт.лікув'!I28</f>
        <v>4</v>
      </c>
    </row>
    <row r="31" spans="1:12" s="28" customFormat="1" ht="15.75" thickBot="1">
      <c r="A31" s="377">
        <v>24</v>
      </c>
      <c r="B31" s="195" t="s">
        <v>26</v>
      </c>
      <c r="C31" s="355">
        <f>'[2]Табл 1000'!$E30</f>
        <v>6</v>
      </c>
      <c r="D31" s="67">
        <v>0</v>
      </c>
      <c r="E31" s="46">
        <f t="shared" si="0"/>
        <v>0</v>
      </c>
      <c r="F31" s="68">
        <v>0</v>
      </c>
      <c r="G31" s="69">
        <f t="shared" si="1"/>
        <v>0</v>
      </c>
      <c r="H31" s="67">
        <v>5</v>
      </c>
      <c r="I31" s="70">
        <v>1</v>
      </c>
      <c r="J31" s="47">
        <f t="shared" si="2"/>
        <v>6</v>
      </c>
      <c r="K31" s="437" t="b">
        <f t="shared" si="3"/>
        <v>1</v>
      </c>
      <c r="L31" s="88">
        <f>'Табл.2 інші випадки повт.лікув'!I29</f>
        <v>5</v>
      </c>
    </row>
    <row r="32" spans="1:12" s="15" customFormat="1" ht="15.75" thickBot="1">
      <c r="A32" s="377">
        <v>25</v>
      </c>
      <c r="B32" s="194" t="s">
        <v>27</v>
      </c>
      <c r="C32" s="355">
        <f>'[2]Табл 1000'!$E31</f>
        <v>2</v>
      </c>
      <c r="D32" s="67">
        <v>0</v>
      </c>
      <c r="E32" s="46">
        <f t="shared" si="0"/>
        <v>0</v>
      </c>
      <c r="F32" s="68">
        <v>1</v>
      </c>
      <c r="G32" s="69">
        <f t="shared" si="1"/>
        <v>50</v>
      </c>
      <c r="H32" s="67">
        <v>0</v>
      </c>
      <c r="I32" s="70">
        <v>1</v>
      </c>
      <c r="J32" s="47">
        <f t="shared" si="2"/>
        <v>2</v>
      </c>
      <c r="K32" s="437" t="b">
        <f t="shared" si="3"/>
        <v>1</v>
      </c>
      <c r="L32" s="88">
        <f>'Табл.2 інші випадки повт.лікув'!I30</f>
        <v>0</v>
      </c>
    </row>
    <row r="33" spans="1:12" s="15" customFormat="1" ht="15.75" thickBot="1">
      <c r="A33" s="378">
        <v>26</v>
      </c>
      <c r="B33" s="194" t="s">
        <v>65</v>
      </c>
      <c r="C33" s="355">
        <f>'[2]Табл 1000'!$E32</f>
        <v>5</v>
      </c>
      <c r="D33" s="153">
        <v>1</v>
      </c>
      <c r="E33" s="46">
        <f t="shared" si="0"/>
        <v>20</v>
      </c>
      <c r="F33" s="164">
        <v>1</v>
      </c>
      <c r="G33" s="69">
        <f t="shared" si="1"/>
        <v>20</v>
      </c>
      <c r="H33" s="185">
        <v>2</v>
      </c>
      <c r="I33" s="178">
        <v>2</v>
      </c>
      <c r="J33" s="47">
        <f t="shared" si="2"/>
        <v>5</v>
      </c>
      <c r="K33" s="437" t="b">
        <f t="shared" si="3"/>
        <v>1</v>
      </c>
      <c r="L33" s="88">
        <f>'Табл.2 інші випадки повт.лікув'!I31</f>
        <v>2</v>
      </c>
    </row>
    <row r="34" spans="1:12" s="15" customFormat="1" ht="15.75" thickBot="1">
      <c r="A34" s="377">
        <v>27</v>
      </c>
      <c r="B34" s="194" t="s">
        <v>67</v>
      </c>
      <c r="C34" s="355">
        <f>'[2]Табл 1000'!$E33</f>
        <v>0</v>
      </c>
      <c r="D34" s="167">
        <v>0</v>
      </c>
      <c r="E34" s="46" t="e">
        <f t="shared" si="0"/>
        <v>#DIV/0!</v>
      </c>
      <c r="F34" s="183">
        <v>0</v>
      </c>
      <c r="G34" s="69" t="e">
        <f t="shared" si="1"/>
        <v>#DIV/0!</v>
      </c>
      <c r="H34" s="197">
        <v>0</v>
      </c>
      <c r="I34" s="179">
        <v>0</v>
      </c>
      <c r="J34" s="47">
        <f t="shared" si="2"/>
        <v>0</v>
      </c>
      <c r="K34" s="437" t="b">
        <f t="shared" si="3"/>
        <v>1</v>
      </c>
      <c r="L34" s="88">
        <f>'Табл.2 інші випадки повт.лікув'!I32</f>
        <v>0</v>
      </c>
    </row>
    <row r="35" spans="1:12" s="15" customFormat="1" ht="15.75" thickBot="1">
      <c r="A35" s="378">
        <v>28</v>
      </c>
      <c r="B35" s="194" t="s">
        <v>68</v>
      </c>
      <c r="C35" s="355">
        <f>'[2]Табл 1000'!$E34</f>
        <v>0</v>
      </c>
      <c r="D35" s="167">
        <v>0</v>
      </c>
      <c r="E35" s="46" t="e">
        <f t="shared" si="0"/>
        <v>#DIV/0!</v>
      </c>
      <c r="F35" s="183">
        <v>0</v>
      </c>
      <c r="G35" s="69" t="e">
        <f t="shared" si="1"/>
        <v>#DIV/0!</v>
      </c>
      <c r="H35" s="197">
        <v>0</v>
      </c>
      <c r="I35" s="179">
        <v>0</v>
      </c>
      <c r="J35" s="47">
        <f t="shared" si="2"/>
        <v>0</v>
      </c>
      <c r="K35" s="437" t="b">
        <f t="shared" si="3"/>
        <v>1</v>
      </c>
      <c r="L35" s="88">
        <f>'Табл.2 інші випадки повт.лікув'!I33</f>
        <v>0</v>
      </c>
    </row>
    <row r="36" spans="1:12" s="15" customFormat="1" ht="15.75" thickBot="1">
      <c r="A36" s="377">
        <v>29</v>
      </c>
      <c r="B36" s="194" t="s">
        <v>66</v>
      </c>
      <c r="C36" s="355">
        <f>'[2]Табл 1000'!$E35</f>
        <v>0</v>
      </c>
      <c r="D36" s="167">
        <v>0</v>
      </c>
      <c r="E36" s="46" t="e">
        <f t="shared" si="0"/>
        <v>#DIV/0!</v>
      </c>
      <c r="F36" s="183">
        <v>0</v>
      </c>
      <c r="G36" s="69" t="e">
        <f t="shared" si="1"/>
        <v>#DIV/0!</v>
      </c>
      <c r="H36" s="197">
        <v>0</v>
      </c>
      <c r="I36" s="179">
        <v>0</v>
      </c>
      <c r="J36" s="47">
        <f t="shared" si="2"/>
        <v>0</v>
      </c>
      <c r="K36" s="437" t="b">
        <f t="shared" si="3"/>
        <v>1</v>
      </c>
      <c r="L36" s="88">
        <f>'Табл.2 інші випадки повт.лікув'!I34</f>
        <v>0</v>
      </c>
    </row>
    <row r="37" spans="1:14" ht="16.5" thickBot="1">
      <c r="A37" s="497" t="s">
        <v>2</v>
      </c>
      <c r="B37" s="498"/>
      <c r="C37" s="151">
        <f>SUM(C8:C36)</f>
        <v>182</v>
      </c>
      <c r="D37" s="182">
        <f>SUM(D8:D36)</f>
        <v>74</v>
      </c>
      <c r="E37" s="159">
        <f t="shared" si="0"/>
        <v>40.65934065934066</v>
      </c>
      <c r="F37" s="172">
        <f>SUM(F8:F36)</f>
        <v>86</v>
      </c>
      <c r="G37" s="181">
        <f t="shared" si="1"/>
        <v>47.25274725274725</v>
      </c>
      <c r="H37" s="182">
        <f>SUM(H8:H36)</f>
        <v>66</v>
      </c>
      <c r="I37" s="151">
        <f>SUM(I8:I36)</f>
        <v>30</v>
      </c>
      <c r="J37" s="182">
        <f>SUM(J8:J36)</f>
        <v>182</v>
      </c>
      <c r="K37" s="198" t="b">
        <f t="shared" si="3"/>
        <v>0</v>
      </c>
      <c r="L37" s="356">
        <f>'Табл.2 інші випадки повт.лікув'!I35</f>
        <v>63</v>
      </c>
      <c r="N37" s="129">
        <f>F37+H37+I37</f>
        <v>182</v>
      </c>
    </row>
    <row r="38" spans="8:11" ht="15" customHeight="1">
      <c r="H38" s="19"/>
      <c r="I38" s="19"/>
      <c r="K38"/>
    </row>
    <row r="39" spans="1:12" ht="42" customHeight="1">
      <c r="A39" s="525" t="s">
        <v>61</v>
      </c>
      <c r="B39" s="525"/>
      <c r="C39" s="525"/>
      <c r="D39" s="525"/>
      <c r="E39" s="525"/>
      <c r="F39" s="525"/>
      <c r="G39" s="525"/>
      <c r="H39" s="525"/>
      <c r="I39" s="525"/>
      <c r="J39" s="525"/>
      <c r="K39" s="525"/>
      <c r="L39" s="525"/>
    </row>
    <row r="40" spans="1:11" ht="20.25">
      <c r="A40" s="521" t="s">
        <v>59</v>
      </c>
      <c r="B40" s="521"/>
      <c r="H40" s="19"/>
      <c r="I40" s="19"/>
      <c r="K40"/>
    </row>
    <row r="41" spans="1:13" ht="21" thickBot="1">
      <c r="A41" s="523" t="s">
        <v>39</v>
      </c>
      <c r="B41" s="524"/>
      <c r="C41" s="524"/>
      <c r="D41" s="524"/>
      <c r="E41" s="524"/>
      <c r="F41" s="500" t="s">
        <v>43</v>
      </c>
      <c r="G41" s="501"/>
      <c r="H41" s="501"/>
      <c r="I41" s="22"/>
      <c r="J41" s="20"/>
      <c r="K41" s="5"/>
      <c r="L41" s="5"/>
      <c r="M41" s="5"/>
    </row>
    <row r="42" spans="1:12" ht="20.25" customHeight="1" thickBot="1">
      <c r="A42" s="467" t="s">
        <v>0</v>
      </c>
      <c r="B42" s="516" t="s">
        <v>1</v>
      </c>
      <c r="C42" s="467" t="s">
        <v>50</v>
      </c>
      <c r="D42" s="475" t="s">
        <v>29</v>
      </c>
      <c r="E42" s="473"/>
      <c r="F42" s="473"/>
      <c r="G42" s="474"/>
      <c r="H42" s="467" t="s">
        <v>35</v>
      </c>
      <c r="I42" s="467" t="s">
        <v>36</v>
      </c>
      <c r="J42" s="486" t="s">
        <v>28</v>
      </c>
      <c r="K42" s="478" t="s">
        <v>41</v>
      </c>
      <c r="L42" s="467" t="s">
        <v>58</v>
      </c>
    </row>
    <row r="43" spans="1:12" ht="27" customHeight="1" thickBot="1">
      <c r="A43" s="468"/>
      <c r="B43" s="517"/>
      <c r="C43" s="468"/>
      <c r="D43" s="475" t="s">
        <v>31</v>
      </c>
      <c r="E43" s="474"/>
      <c r="F43" s="475" t="s">
        <v>32</v>
      </c>
      <c r="G43" s="474"/>
      <c r="H43" s="468"/>
      <c r="I43" s="468"/>
      <c r="J43" s="494"/>
      <c r="K43" s="479"/>
      <c r="L43" s="468"/>
    </row>
    <row r="44" spans="1:14" ht="35.25" customHeight="1" thickBot="1">
      <c r="A44" s="469"/>
      <c r="B44" s="518"/>
      <c r="C44" s="469"/>
      <c r="D44" s="7" t="s">
        <v>33</v>
      </c>
      <c r="E44" s="7" t="s">
        <v>34</v>
      </c>
      <c r="F44" s="7" t="s">
        <v>33</v>
      </c>
      <c r="G44" s="7" t="s">
        <v>34</v>
      </c>
      <c r="H44" s="469"/>
      <c r="I44" s="469"/>
      <c r="J44" s="503"/>
      <c r="K44" s="502"/>
      <c r="L44" s="469"/>
      <c r="N44" s="16"/>
    </row>
    <row r="45" spans="1:14" s="15" customFormat="1" ht="15.75" thickBot="1">
      <c r="A45" s="376">
        <v>1</v>
      </c>
      <c r="B45" s="54" t="s">
        <v>3</v>
      </c>
      <c r="C45" s="439">
        <f>'[3]Табл 1000'!E45</f>
        <v>3</v>
      </c>
      <c r="D45" s="67">
        <v>3</v>
      </c>
      <c r="E45" s="45">
        <f aca="true" t="shared" si="4" ref="E45:E74">D45/J45*100</f>
        <v>100</v>
      </c>
      <c r="F45" s="99">
        <v>3</v>
      </c>
      <c r="G45" s="71">
        <f aca="true" t="shared" si="5" ref="G45:G74">F45/J45*100</f>
        <v>100</v>
      </c>
      <c r="H45" s="72">
        <v>0</v>
      </c>
      <c r="I45" s="100">
        <v>0</v>
      </c>
      <c r="J45" s="47">
        <f aca="true" t="shared" si="6" ref="J45:J70">F45+H45+I45</f>
        <v>3</v>
      </c>
      <c r="K45" s="437" t="b">
        <f aca="true" t="shared" si="7" ref="K45:K74">EXACT(H45,L45)</f>
        <v>1</v>
      </c>
      <c r="L45" s="88">
        <f>'Табл.2 інші випадки повт.лікув'!I42</f>
        <v>0</v>
      </c>
      <c r="N45" s="353"/>
    </row>
    <row r="46" spans="1:14" s="15" customFormat="1" ht="15.75" thickBot="1">
      <c r="A46" s="377">
        <v>2</v>
      </c>
      <c r="B46" s="54" t="s">
        <v>4</v>
      </c>
      <c r="C46" s="439">
        <f>'[3]Табл 1000'!E46</f>
        <v>6</v>
      </c>
      <c r="D46" s="67">
        <v>4</v>
      </c>
      <c r="E46" s="45">
        <f t="shared" si="4"/>
        <v>66.66666666666666</v>
      </c>
      <c r="F46" s="99">
        <v>4</v>
      </c>
      <c r="G46" s="71">
        <f t="shared" si="5"/>
        <v>66.66666666666666</v>
      </c>
      <c r="H46" s="72">
        <v>2</v>
      </c>
      <c r="I46" s="100">
        <v>0</v>
      </c>
      <c r="J46" s="432">
        <f t="shared" si="6"/>
        <v>6</v>
      </c>
      <c r="K46" s="438" t="b">
        <f t="shared" si="7"/>
        <v>1</v>
      </c>
      <c r="L46" s="436">
        <f>'Табл.2 інші випадки повт.лікув'!I43</f>
        <v>2</v>
      </c>
      <c r="N46" s="353"/>
    </row>
    <row r="47" spans="1:14" s="15" customFormat="1" ht="15.75" thickBot="1">
      <c r="A47" s="377">
        <v>3</v>
      </c>
      <c r="B47" s="54" t="s">
        <v>5</v>
      </c>
      <c r="C47" s="439">
        <f>'[3]Табл 1000'!E47</f>
        <v>16</v>
      </c>
      <c r="D47" s="67">
        <v>10</v>
      </c>
      <c r="E47" s="45">
        <f t="shared" si="4"/>
        <v>62.5</v>
      </c>
      <c r="F47" s="99">
        <v>10</v>
      </c>
      <c r="G47" s="71">
        <f t="shared" si="5"/>
        <v>62.5</v>
      </c>
      <c r="H47" s="72">
        <v>2</v>
      </c>
      <c r="I47" s="100">
        <v>4</v>
      </c>
      <c r="J47" s="432">
        <f t="shared" si="6"/>
        <v>16</v>
      </c>
      <c r="K47" s="438" t="b">
        <f t="shared" si="7"/>
        <v>1</v>
      </c>
      <c r="L47" s="436">
        <f>'Табл.2 інші випадки повт.лікув'!I44</f>
        <v>2</v>
      </c>
      <c r="N47" s="353"/>
    </row>
    <row r="48" spans="1:14" s="15" customFormat="1" ht="15.75" thickBot="1">
      <c r="A48" s="377">
        <v>4</v>
      </c>
      <c r="B48" s="54" t="s">
        <v>6</v>
      </c>
      <c r="C48" s="439">
        <f>'[3]Табл 1000'!E48</f>
        <v>0</v>
      </c>
      <c r="D48" s="67">
        <v>0</v>
      </c>
      <c r="E48" s="45" t="e">
        <f t="shared" si="4"/>
        <v>#DIV/0!</v>
      </c>
      <c r="F48" s="99">
        <v>0</v>
      </c>
      <c r="G48" s="71" t="e">
        <f t="shared" si="5"/>
        <v>#DIV/0!</v>
      </c>
      <c r="H48" s="72">
        <v>0</v>
      </c>
      <c r="I48" s="100">
        <v>0</v>
      </c>
      <c r="J48" s="432">
        <f t="shared" si="6"/>
        <v>0</v>
      </c>
      <c r="K48" s="438" t="b">
        <f t="shared" si="7"/>
        <v>1</v>
      </c>
      <c r="L48" s="436">
        <f>'Табл.2 інші випадки повт.лікув'!I45</f>
        <v>0</v>
      </c>
      <c r="N48" s="353"/>
    </row>
    <row r="49" spans="1:14" s="15" customFormat="1" ht="15.75" thickBot="1">
      <c r="A49" s="377">
        <v>5</v>
      </c>
      <c r="B49" s="54" t="s">
        <v>7</v>
      </c>
      <c r="C49" s="439">
        <f>'[3]Табл 1000'!E49</f>
        <v>2</v>
      </c>
      <c r="D49" s="67">
        <v>2</v>
      </c>
      <c r="E49" s="45">
        <f t="shared" si="4"/>
        <v>100</v>
      </c>
      <c r="F49" s="99">
        <v>1</v>
      </c>
      <c r="G49" s="71">
        <f t="shared" si="5"/>
        <v>50</v>
      </c>
      <c r="H49" s="72">
        <v>1</v>
      </c>
      <c r="I49" s="100">
        <v>0</v>
      </c>
      <c r="J49" s="432">
        <f t="shared" si="6"/>
        <v>2</v>
      </c>
      <c r="K49" s="438" t="b">
        <f t="shared" si="7"/>
        <v>1</v>
      </c>
      <c r="L49" s="436">
        <f>'Табл.2 інші випадки повт.лікув'!I46</f>
        <v>1</v>
      </c>
      <c r="N49" s="353"/>
    </row>
    <row r="50" spans="1:12" s="15" customFormat="1" ht="15.75" thickBot="1">
      <c r="A50" s="377">
        <v>6</v>
      </c>
      <c r="B50" s="54" t="s">
        <v>8</v>
      </c>
      <c r="C50" s="439">
        <f>'[3]Табл 1000'!E50</f>
        <v>13</v>
      </c>
      <c r="D50" s="67">
        <v>7</v>
      </c>
      <c r="E50" s="45">
        <f t="shared" si="4"/>
        <v>53.84615384615385</v>
      </c>
      <c r="F50" s="99">
        <v>7</v>
      </c>
      <c r="G50" s="71">
        <f t="shared" si="5"/>
        <v>53.84615384615385</v>
      </c>
      <c r="H50" s="72">
        <v>5</v>
      </c>
      <c r="I50" s="100">
        <v>1</v>
      </c>
      <c r="J50" s="432">
        <f t="shared" si="6"/>
        <v>13</v>
      </c>
      <c r="K50" s="438" t="b">
        <f t="shared" si="7"/>
        <v>1</v>
      </c>
      <c r="L50" s="436">
        <f>'Табл.2 інші випадки повт.лікув'!I47</f>
        <v>5</v>
      </c>
    </row>
    <row r="51" spans="1:12" s="15" customFormat="1" ht="15.75" thickBot="1">
      <c r="A51" s="377">
        <v>7</v>
      </c>
      <c r="B51" s="54" t="s">
        <v>9</v>
      </c>
      <c r="C51" s="439">
        <f>'[3]Табл 1000'!E51</f>
        <v>1</v>
      </c>
      <c r="D51" s="67">
        <v>1</v>
      </c>
      <c r="E51" s="45">
        <f t="shared" si="4"/>
        <v>100</v>
      </c>
      <c r="F51" s="99">
        <v>1</v>
      </c>
      <c r="G51" s="71">
        <f t="shared" si="5"/>
        <v>100</v>
      </c>
      <c r="H51" s="72">
        <v>0</v>
      </c>
      <c r="I51" s="100">
        <v>0</v>
      </c>
      <c r="J51" s="432">
        <f t="shared" si="6"/>
        <v>1</v>
      </c>
      <c r="K51" s="438" t="b">
        <f t="shared" si="7"/>
        <v>1</v>
      </c>
      <c r="L51" s="436">
        <f>'Табл.2 інші випадки повт.лікув'!I48</f>
        <v>0</v>
      </c>
    </row>
    <row r="52" spans="1:12" s="15" customFormat="1" ht="15.75" thickBot="1">
      <c r="A52" s="377">
        <v>8</v>
      </c>
      <c r="B52" s="54" t="s">
        <v>10</v>
      </c>
      <c r="C52" s="439">
        <f>'[3]Табл 1000'!E52</f>
        <v>0</v>
      </c>
      <c r="D52" s="67">
        <v>0</v>
      </c>
      <c r="E52" s="45" t="e">
        <f t="shared" si="4"/>
        <v>#DIV/0!</v>
      </c>
      <c r="F52" s="99">
        <v>0</v>
      </c>
      <c r="G52" s="71" t="e">
        <f t="shared" si="5"/>
        <v>#DIV/0!</v>
      </c>
      <c r="H52" s="72">
        <v>0</v>
      </c>
      <c r="I52" s="100">
        <v>0</v>
      </c>
      <c r="J52" s="432">
        <f t="shared" si="6"/>
        <v>0</v>
      </c>
      <c r="K52" s="438" t="b">
        <f t="shared" si="7"/>
        <v>1</v>
      </c>
      <c r="L52" s="436">
        <f>'Табл.2 інші випадки повт.лікув'!I49</f>
        <v>0</v>
      </c>
    </row>
    <row r="53" spans="1:12" s="15" customFormat="1" ht="15.75" thickBot="1">
      <c r="A53" s="377">
        <v>9</v>
      </c>
      <c r="B53" s="54" t="s">
        <v>11</v>
      </c>
      <c r="C53" s="439">
        <f>'[3]Табл 1000'!E53</f>
        <v>6</v>
      </c>
      <c r="D53" s="67">
        <v>0</v>
      </c>
      <c r="E53" s="45">
        <f t="shared" si="4"/>
        <v>0</v>
      </c>
      <c r="F53" s="99">
        <v>0</v>
      </c>
      <c r="G53" s="71">
        <f t="shared" si="5"/>
        <v>0</v>
      </c>
      <c r="H53" s="72">
        <v>2</v>
      </c>
      <c r="I53" s="100">
        <v>4</v>
      </c>
      <c r="J53" s="432">
        <f t="shared" si="6"/>
        <v>6</v>
      </c>
      <c r="K53" s="438" t="b">
        <f t="shared" si="7"/>
        <v>1</v>
      </c>
      <c r="L53" s="436">
        <f>'Табл.2 інші випадки повт.лікув'!I50</f>
        <v>2</v>
      </c>
    </row>
    <row r="54" spans="1:12" s="15" customFormat="1" ht="15.75" thickBot="1">
      <c r="A54" s="377">
        <v>10</v>
      </c>
      <c r="B54" s="54" t="s">
        <v>12</v>
      </c>
      <c r="C54" s="439">
        <f>'[3]Табл 1000'!E54</f>
        <v>21</v>
      </c>
      <c r="D54" s="67">
        <v>12</v>
      </c>
      <c r="E54" s="45">
        <f t="shared" si="4"/>
        <v>57.14285714285714</v>
      </c>
      <c r="F54" s="99">
        <v>12</v>
      </c>
      <c r="G54" s="71">
        <f t="shared" si="5"/>
        <v>57.14285714285714</v>
      </c>
      <c r="H54" s="72">
        <v>7</v>
      </c>
      <c r="I54" s="100">
        <v>2</v>
      </c>
      <c r="J54" s="432">
        <f t="shared" si="6"/>
        <v>21</v>
      </c>
      <c r="K54" s="438" t="b">
        <f t="shared" si="7"/>
        <v>1</v>
      </c>
      <c r="L54" s="436">
        <f>'Табл.2 інші випадки повт.лікув'!I51</f>
        <v>7</v>
      </c>
    </row>
    <row r="55" spans="1:12" s="15" customFormat="1" ht="15.75" thickBot="1">
      <c r="A55" s="377">
        <v>11</v>
      </c>
      <c r="B55" s="54" t="s">
        <v>13</v>
      </c>
      <c r="C55" s="439">
        <f>'[3]Табл 1000'!E55</f>
        <v>0</v>
      </c>
      <c r="D55" s="67">
        <v>0</v>
      </c>
      <c r="E55" s="45" t="e">
        <f t="shared" si="4"/>
        <v>#DIV/0!</v>
      </c>
      <c r="F55" s="99">
        <v>0</v>
      </c>
      <c r="G55" s="71" t="e">
        <f t="shared" si="5"/>
        <v>#DIV/0!</v>
      </c>
      <c r="H55" s="72">
        <v>0</v>
      </c>
      <c r="I55" s="100">
        <v>0</v>
      </c>
      <c r="J55" s="432">
        <f t="shared" si="6"/>
        <v>0</v>
      </c>
      <c r="K55" s="438" t="b">
        <f t="shared" si="7"/>
        <v>1</v>
      </c>
      <c r="L55" s="436">
        <f>'Табл.2 інші випадки повт.лікув'!I52</f>
        <v>0</v>
      </c>
    </row>
    <row r="56" spans="1:12" s="28" customFormat="1" ht="15.75" thickBot="1">
      <c r="A56" s="377">
        <v>12</v>
      </c>
      <c r="B56" s="55" t="s">
        <v>14</v>
      </c>
      <c r="C56" s="439">
        <f>'[3]Табл 1000'!E56</f>
        <v>3</v>
      </c>
      <c r="D56" s="67">
        <v>1</v>
      </c>
      <c r="E56" s="45">
        <f t="shared" si="4"/>
        <v>33.33333333333333</v>
      </c>
      <c r="F56" s="102">
        <v>1</v>
      </c>
      <c r="G56" s="71">
        <f t="shared" si="5"/>
        <v>33.33333333333333</v>
      </c>
      <c r="H56" s="81">
        <v>1</v>
      </c>
      <c r="I56" s="103">
        <v>1</v>
      </c>
      <c r="J56" s="432">
        <f t="shared" si="6"/>
        <v>3</v>
      </c>
      <c r="K56" s="438" t="b">
        <f t="shared" si="7"/>
        <v>1</v>
      </c>
      <c r="L56" s="436">
        <f>'Табл.2 інші випадки повт.лікув'!I53</f>
        <v>1</v>
      </c>
    </row>
    <row r="57" spans="1:12" s="15" customFormat="1" ht="15.75" thickBot="1">
      <c r="A57" s="377">
        <v>13</v>
      </c>
      <c r="B57" s="54" t="s">
        <v>15</v>
      </c>
      <c r="C57" s="439">
        <f>'[3]Табл 1000'!E57</f>
        <v>3</v>
      </c>
      <c r="D57" s="67">
        <v>2</v>
      </c>
      <c r="E57" s="45">
        <f t="shared" si="4"/>
        <v>200</v>
      </c>
      <c r="F57" s="99">
        <v>1</v>
      </c>
      <c r="G57" s="71">
        <f t="shared" si="5"/>
        <v>100</v>
      </c>
      <c r="H57" s="72">
        <v>0</v>
      </c>
      <c r="I57" s="100">
        <v>0</v>
      </c>
      <c r="J57" s="432">
        <f t="shared" si="6"/>
        <v>1</v>
      </c>
      <c r="K57" s="438" t="b">
        <f t="shared" si="7"/>
        <v>1</v>
      </c>
      <c r="L57" s="436">
        <f>'Табл.2 інші випадки повт.лікув'!I54</f>
        <v>0</v>
      </c>
    </row>
    <row r="58" spans="1:12" s="15" customFormat="1" ht="15.75" thickBot="1">
      <c r="A58" s="377">
        <v>14</v>
      </c>
      <c r="B58" s="54" t="s">
        <v>16</v>
      </c>
      <c r="C58" s="439">
        <f>'[3]Табл 1000'!E58</f>
        <v>11</v>
      </c>
      <c r="D58" s="67">
        <v>6</v>
      </c>
      <c r="E58" s="45">
        <f t="shared" si="4"/>
        <v>54.54545454545454</v>
      </c>
      <c r="F58" s="99">
        <v>7</v>
      </c>
      <c r="G58" s="71">
        <f t="shared" si="5"/>
        <v>63.63636363636363</v>
      </c>
      <c r="H58" s="72">
        <v>2</v>
      </c>
      <c r="I58" s="100">
        <v>2</v>
      </c>
      <c r="J58" s="432">
        <f t="shared" si="6"/>
        <v>11</v>
      </c>
      <c r="K58" s="438" t="b">
        <f t="shared" si="7"/>
        <v>1</v>
      </c>
      <c r="L58" s="436">
        <f>'Табл.2 інші випадки повт.лікув'!I55</f>
        <v>2</v>
      </c>
    </row>
    <row r="59" spans="1:12" s="15" customFormat="1" ht="15.75" thickBot="1">
      <c r="A59" s="377">
        <v>15</v>
      </c>
      <c r="B59" s="54" t="s">
        <v>17</v>
      </c>
      <c r="C59" s="439">
        <f>'[3]Табл 1000'!E59</f>
        <v>6</v>
      </c>
      <c r="D59" s="67">
        <v>6</v>
      </c>
      <c r="E59" s="45">
        <f t="shared" si="4"/>
        <v>100</v>
      </c>
      <c r="F59" s="99">
        <v>6</v>
      </c>
      <c r="G59" s="71">
        <f t="shared" si="5"/>
        <v>100</v>
      </c>
      <c r="H59" s="72">
        <v>0</v>
      </c>
      <c r="I59" s="100">
        <v>0</v>
      </c>
      <c r="J59" s="432">
        <f t="shared" si="6"/>
        <v>6</v>
      </c>
      <c r="K59" s="438" t="b">
        <f t="shared" si="7"/>
        <v>1</v>
      </c>
      <c r="L59" s="436">
        <f>'Табл.2 інші випадки повт.лікув'!I56</f>
        <v>0</v>
      </c>
    </row>
    <row r="60" spans="1:12" s="15" customFormat="1" ht="15.75" thickBot="1">
      <c r="A60" s="377">
        <v>16</v>
      </c>
      <c r="B60" s="54" t="s">
        <v>18</v>
      </c>
      <c r="C60" s="439">
        <f>'[3]Табл 1000'!E60</f>
        <v>0</v>
      </c>
      <c r="D60" s="67">
        <v>0</v>
      </c>
      <c r="E60" s="45" t="e">
        <f t="shared" si="4"/>
        <v>#DIV/0!</v>
      </c>
      <c r="F60" s="99">
        <v>0</v>
      </c>
      <c r="G60" s="71" t="e">
        <f t="shared" si="5"/>
        <v>#DIV/0!</v>
      </c>
      <c r="H60" s="72">
        <v>0</v>
      </c>
      <c r="I60" s="100">
        <v>0</v>
      </c>
      <c r="J60" s="432">
        <f t="shared" si="6"/>
        <v>0</v>
      </c>
      <c r="K60" s="438" t="b">
        <f t="shared" si="7"/>
        <v>1</v>
      </c>
      <c r="L60" s="436">
        <f>'Табл.2 інші випадки повт.лікув'!I57</f>
        <v>0</v>
      </c>
    </row>
    <row r="61" spans="1:12" s="28" customFormat="1" ht="15.75" thickBot="1">
      <c r="A61" s="377">
        <v>17</v>
      </c>
      <c r="B61" s="55" t="s">
        <v>19</v>
      </c>
      <c r="C61" s="439">
        <f>'[3]Табл 1000'!E61</f>
        <v>2</v>
      </c>
      <c r="D61" s="67">
        <v>0</v>
      </c>
      <c r="E61" s="45">
        <f t="shared" si="4"/>
        <v>0</v>
      </c>
      <c r="F61" s="102">
        <v>1</v>
      </c>
      <c r="G61" s="71">
        <f t="shared" si="5"/>
        <v>50</v>
      </c>
      <c r="H61" s="81">
        <v>1</v>
      </c>
      <c r="I61" s="103">
        <v>0</v>
      </c>
      <c r="J61" s="432">
        <f t="shared" si="6"/>
        <v>2</v>
      </c>
      <c r="K61" s="438" t="b">
        <f t="shared" si="7"/>
        <v>1</v>
      </c>
      <c r="L61" s="436">
        <f>'Табл.2 інші випадки повт.лікув'!I58</f>
        <v>1</v>
      </c>
    </row>
    <row r="62" spans="1:12" s="15" customFormat="1" ht="15.75" thickBot="1">
      <c r="A62" s="377">
        <v>18</v>
      </c>
      <c r="B62" s="54" t="s">
        <v>20</v>
      </c>
      <c r="C62" s="439">
        <f>'[3]Табл 1000'!E62</f>
        <v>0</v>
      </c>
      <c r="D62" s="67">
        <v>0</v>
      </c>
      <c r="E62" s="45" t="e">
        <f t="shared" si="4"/>
        <v>#DIV/0!</v>
      </c>
      <c r="F62" s="99">
        <v>0</v>
      </c>
      <c r="G62" s="71" t="e">
        <f t="shared" si="5"/>
        <v>#DIV/0!</v>
      </c>
      <c r="H62" s="72">
        <v>0</v>
      </c>
      <c r="I62" s="100">
        <v>0</v>
      </c>
      <c r="J62" s="432">
        <f t="shared" si="6"/>
        <v>0</v>
      </c>
      <c r="K62" s="438" t="b">
        <f t="shared" si="7"/>
        <v>1</v>
      </c>
      <c r="L62" s="436">
        <f>'Табл.2 інші випадки повт.лікув'!I59</f>
        <v>0</v>
      </c>
    </row>
    <row r="63" spans="1:12" s="15" customFormat="1" ht="15.75" thickBot="1">
      <c r="A63" s="377">
        <v>19</v>
      </c>
      <c r="B63" s="54" t="s">
        <v>21</v>
      </c>
      <c r="C63" s="439">
        <f>'[3]Табл 1000'!E63</f>
        <v>12</v>
      </c>
      <c r="D63" s="67">
        <v>9</v>
      </c>
      <c r="E63" s="45">
        <f t="shared" si="4"/>
        <v>75</v>
      </c>
      <c r="F63" s="99">
        <v>9</v>
      </c>
      <c r="G63" s="71">
        <f t="shared" si="5"/>
        <v>75</v>
      </c>
      <c r="H63" s="72">
        <v>0</v>
      </c>
      <c r="I63" s="100">
        <v>3</v>
      </c>
      <c r="J63" s="432">
        <f t="shared" si="6"/>
        <v>12</v>
      </c>
      <c r="K63" s="438" t="b">
        <f t="shared" si="7"/>
        <v>1</v>
      </c>
      <c r="L63" s="436">
        <f>'Табл.2 інші випадки повт.лікув'!I60</f>
        <v>0</v>
      </c>
    </row>
    <row r="64" spans="1:12" s="15" customFormat="1" ht="15.75" thickBot="1">
      <c r="A64" s="377">
        <v>20</v>
      </c>
      <c r="B64" s="54" t="s">
        <v>22</v>
      </c>
      <c r="C64" s="439">
        <f>'[3]Табл 1000'!E64</f>
        <v>0</v>
      </c>
      <c r="D64" s="67">
        <v>0</v>
      </c>
      <c r="E64" s="45" t="e">
        <f t="shared" si="4"/>
        <v>#DIV/0!</v>
      </c>
      <c r="F64" s="99">
        <v>0</v>
      </c>
      <c r="G64" s="71" t="e">
        <f t="shared" si="5"/>
        <v>#DIV/0!</v>
      </c>
      <c r="H64" s="72">
        <v>0</v>
      </c>
      <c r="I64" s="100">
        <v>0</v>
      </c>
      <c r="J64" s="432">
        <f t="shared" si="6"/>
        <v>0</v>
      </c>
      <c r="K64" s="438" t="b">
        <f t="shared" si="7"/>
        <v>1</v>
      </c>
      <c r="L64" s="436">
        <f>'Табл.2 інші випадки повт.лікув'!I61</f>
        <v>0</v>
      </c>
    </row>
    <row r="65" spans="1:12" s="15" customFormat="1" ht="15.75" thickBot="1">
      <c r="A65" s="377">
        <v>21</v>
      </c>
      <c r="B65" s="54" t="s">
        <v>23</v>
      </c>
      <c r="C65" s="439">
        <f>'[3]Табл 1000'!E65</f>
        <v>1</v>
      </c>
      <c r="D65" s="67">
        <v>1</v>
      </c>
      <c r="E65" s="45" t="e">
        <f t="shared" si="4"/>
        <v>#DIV/0!</v>
      </c>
      <c r="F65" s="99">
        <v>1</v>
      </c>
      <c r="G65" s="71" t="e">
        <f t="shared" si="5"/>
        <v>#DIV/0!</v>
      </c>
      <c r="H65" s="72">
        <v>0</v>
      </c>
      <c r="I65" s="100">
        <v>0</v>
      </c>
      <c r="J65" s="432">
        <v>0</v>
      </c>
      <c r="K65" s="438" t="b">
        <f t="shared" si="7"/>
        <v>1</v>
      </c>
      <c r="L65" s="436">
        <f>'Табл.2 інші випадки повт.лікув'!I62</f>
        <v>0</v>
      </c>
    </row>
    <row r="66" spans="1:12" s="15" customFormat="1" ht="15.75" thickBot="1">
      <c r="A66" s="377">
        <v>22</v>
      </c>
      <c r="B66" s="54" t="s">
        <v>24</v>
      </c>
      <c r="C66" s="439">
        <f>'[3]Табл 1000'!E66</f>
        <v>1</v>
      </c>
      <c r="D66" s="67">
        <v>0</v>
      </c>
      <c r="E66" s="45">
        <f t="shared" si="4"/>
        <v>0</v>
      </c>
      <c r="F66" s="99">
        <v>1</v>
      </c>
      <c r="G66" s="71">
        <f t="shared" si="5"/>
        <v>100</v>
      </c>
      <c r="H66" s="72">
        <v>0</v>
      </c>
      <c r="I66" s="100">
        <v>0</v>
      </c>
      <c r="J66" s="432">
        <f t="shared" si="6"/>
        <v>1</v>
      </c>
      <c r="K66" s="438" t="b">
        <f t="shared" si="7"/>
        <v>1</v>
      </c>
      <c r="L66" s="436">
        <f>'Табл.2 інші випадки повт.лікув'!I63</f>
        <v>0</v>
      </c>
    </row>
    <row r="67" spans="1:12" s="15" customFormat="1" ht="15.75" thickBot="1">
      <c r="A67" s="377">
        <v>23</v>
      </c>
      <c r="B67" s="54" t="s">
        <v>25</v>
      </c>
      <c r="C67" s="439">
        <f>'[3]Табл 1000'!E67</f>
        <v>8</v>
      </c>
      <c r="D67" s="67">
        <v>5</v>
      </c>
      <c r="E67" s="45">
        <f t="shared" si="4"/>
        <v>62.5</v>
      </c>
      <c r="F67" s="99">
        <v>8</v>
      </c>
      <c r="G67" s="71">
        <f t="shared" si="5"/>
        <v>100</v>
      </c>
      <c r="H67" s="72">
        <v>0</v>
      </c>
      <c r="I67" s="100">
        <v>0</v>
      </c>
      <c r="J67" s="432">
        <f t="shared" si="6"/>
        <v>8</v>
      </c>
      <c r="K67" s="438" t="b">
        <f t="shared" si="7"/>
        <v>1</v>
      </c>
      <c r="L67" s="436">
        <f>'Табл.2 інші випадки повт.лікув'!I64</f>
        <v>0</v>
      </c>
    </row>
    <row r="68" spans="1:12" s="15" customFormat="1" ht="15.75" thickBot="1">
      <c r="A68" s="377">
        <v>24</v>
      </c>
      <c r="B68" s="54" t="s">
        <v>26</v>
      </c>
      <c r="C68" s="439">
        <f>'[3]Табл 1000'!E68</f>
        <v>3</v>
      </c>
      <c r="D68" s="67">
        <v>3</v>
      </c>
      <c r="E68" s="45">
        <f t="shared" si="4"/>
        <v>100</v>
      </c>
      <c r="F68" s="99">
        <v>3</v>
      </c>
      <c r="G68" s="71">
        <f t="shared" si="5"/>
        <v>100</v>
      </c>
      <c r="H68" s="72">
        <v>0</v>
      </c>
      <c r="I68" s="100">
        <v>0</v>
      </c>
      <c r="J68" s="432">
        <f t="shared" si="6"/>
        <v>3</v>
      </c>
      <c r="K68" s="438" t="b">
        <f t="shared" si="7"/>
        <v>1</v>
      </c>
      <c r="L68" s="436">
        <f>'Табл.2 інші випадки повт.лікув'!I65</f>
        <v>0</v>
      </c>
    </row>
    <row r="69" spans="1:12" s="15" customFormat="1" ht="15.75" thickBot="1">
      <c r="A69" s="377">
        <v>25</v>
      </c>
      <c r="B69" s="54" t="s">
        <v>27</v>
      </c>
      <c r="C69" s="439">
        <f>'[3]Табл 1000'!E69</f>
        <v>5</v>
      </c>
      <c r="D69" s="67">
        <v>0</v>
      </c>
      <c r="E69" s="45">
        <f t="shared" si="4"/>
        <v>0</v>
      </c>
      <c r="F69" s="99">
        <v>3</v>
      </c>
      <c r="G69" s="71">
        <f t="shared" si="5"/>
        <v>60</v>
      </c>
      <c r="H69" s="72">
        <v>0</v>
      </c>
      <c r="I69" s="100">
        <v>2</v>
      </c>
      <c r="J69" s="432">
        <f t="shared" si="6"/>
        <v>5</v>
      </c>
      <c r="K69" s="438" t="b">
        <f t="shared" si="7"/>
        <v>1</v>
      </c>
      <c r="L69" s="436">
        <f>'Табл.2 інші випадки повт.лікув'!I66</f>
        <v>0</v>
      </c>
    </row>
    <row r="70" spans="1:12" s="15" customFormat="1" ht="15.75" thickBot="1">
      <c r="A70" s="378">
        <v>26</v>
      </c>
      <c r="B70" s="54" t="s">
        <v>65</v>
      </c>
      <c r="C70" s="439">
        <f>'[3]Табл 1000'!E70</f>
        <v>5</v>
      </c>
      <c r="D70" s="67">
        <v>1</v>
      </c>
      <c r="E70" s="45">
        <f t="shared" si="4"/>
        <v>20</v>
      </c>
      <c r="F70" s="108">
        <v>1</v>
      </c>
      <c r="G70" s="71">
        <f t="shared" si="5"/>
        <v>20</v>
      </c>
      <c r="H70" s="96">
        <v>2</v>
      </c>
      <c r="I70" s="96">
        <v>2</v>
      </c>
      <c r="J70" s="432">
        <f t="shared" si="6"/>
        <v>5</v>
      </c>
      <c r="K70" s="438" t="b">
        <f t="shared" si="7"/>
        <v>1</v>
      </c>
      <c r="L70" s="436">
        <f>'Табл.2 інші випадки повт.лікув'!I67</f>
        <v>2</v>
      </c>
    </row>
    <row r="71" spans="1:12" s="15" customFormat="1" ht="15.75" thickBot="1">
      <c r="A71" s="377">
        <v>27</v>
      </c>
      <c r="B71" s="54" t="s">
        <v>67</v>
      </c>
      <c r="C71" s="439">
        <f>'[3]Табл 1000'!E71</f>
        <v>0</v>
      </c>
      <c r="D71" s="67">
        <v>0</v>
      </c>
      <c r="E71" s="45" t="e">
        <f>D71/J71*100</f>
        <v>#DIV/0!</v>
      </c>
      <c r="F71" s="108">
        <v>0</v>
      </c>
      <c r="G71" s="71" t="e">
        <f>F71/J71*100</f>
        <v>#DIV/0!</v>
      </c>
      <c r="H71" s="96">
        <v>0</v>
      </c>
      <c r="I71" s="96">
        <v>0</v>
      </c>
      <c r="J71" s="432">
        <f>F71+H71+I71</f>
        <v>0</v>
      </c>
      <c r="K71" s="438" t="b">
        <f>EXACT(H71,L71)</f>
        <v>1</v>
      </c>
      <c r="L71" s="436">
        <f>'Табл.2 інші випадки повт.лікув'!I68</f>
        <v>0</v>
      </c>
    </row>
    <row r="72" spans="1:12" s="15" customFormat="1" ht="15.75" thickBot="1">
      <c r="A72" s="378">
        <v>28</v>
      </c>
      <c r="B72" s="54" t="s">
        <v>68</v>
      </c>
      <c r="C72" s="439">
        <f>'[3]Табл 1000'!E72</f>
        <v>0</v>
      </c>
      <c r="D72" s="67">
        <v>0</v>
      </c>
      <c r="E72" s="45" t="e">
        <f>D72/J72*100</f>
        <v>#DIV/0!</v>
      </c>
      <c r="F72" s="108">
        <v>0</v>
      </c>
      <c r="G72" s="71" t="e">
        <f>F72/J72*100</f>
        <v>#DIV/0!</v>
      </c>
      <c r="H72" s="96">
        <v>0</v>
      </c>
      <c r="I72" s="96">
        <v>0</v>
      </c>
      <c r="J72" s="432">
        <f>F72+H72+I72</f>
        <v>0</v>
      </c>
      <c r="K72" s="438" t="b">
        <f>EXACT(H72,L72)</f>
        <v>1</v>
      </c>
      <c r="L72" s="436">
        <f>'Табл.2 інші випадки повт.лікув'!I69</f>
        <v>0</v>
      </c>
    </row>
    <row r="73" spans="1:12" s="15" customFormat="1" ht="15.75" thickBot="1">
      <c r="A73" s="377">
        <v>29</v>
      </c>
      <c r="B73" s="54" t="s">
        <v>66</v>
      </c>
      <c r="C73" s="439">
        <f>'[3]Табл 1000'!E73</f>
        <v>0</v>
      </c>
      <c r="D73" s="67">
        <v>0</v>
      </c>
      <c r="E73" s="45" t="e">
        <f>D73/J73*100</f>
        <v>#DIV/0!</v>
      </c>
      <c r="F73" s="108">
        <v>0</v>
      </c>
      <c r="G73" s="71" t="e">
        <f>F73/J73*100</f>
        <v>#DIV/0!</v>
      </c>
      <c r="H73" s="96">
        <v>0</v>
      </c>
      <c r="I73" s="96">
        <v>0</v>
      </c>
      <c r="J73" s="432">
        <f>F73+H73+I73</f>
        <v>0</v>
      </c>
      <c r="K73" s="438" t="b">
        <f>EXACT(H73,L73)</f>
        <v>1</v>
      </c>
      <c r="L73" s="436">
        <f>'Табл.2 інші випадки повт.лікув'!I70</f>
        <v>0</v>
      </c>
    </row>
    <row r="74" spans="1:14" ht="16.5" thickBot="1">
      <c r="A74" s="510" t="s">
        <v>2</v>
      </c>
      <c r="B74" s="522"/>
      <c r="C74" s="187">
        <f>SUM(C45:C73)</f>
        <v>128</v>
      </c>
      <c r="D74" s="187">
        <f>SUM(D45:D73)</f>
        <v>73</v>
      </c>
      <c r="E74" s="158">
        <f t="shared" si="4"/>
        <v>58.4</v>
      </c>
      <c r="F74" s="182">
        <f>SUM(F45:F73)</f>
        <v>80</v>
      </c>
      <c r="G74" s="200">
        <f t="shared" si="5"/>
        <v>64</v>
      </c>
      <c r="H74" s="156">
        <f>SUM(H45:H73)</f>
        <v>25</v>
      </c>
      <c r="I74" s="156">
        <f>SUM(I45:I73)</f>
        <v>21</v>
      </c>
      <c r="J74" s="156">
        <f>SUM(J45:J73)</f>
        <v>125</v>
      </c>
      <c r="K74" s="198" t="b">
        <f t="shared" si="7"/>
        <v>1</v>
      </c>
      <c r="L74" s="356">
        <f>'Табл.2 інші випадки повт.лікув'!I71</f>
        <v>25</v>
      </c>
      <c r="N74" s="129">
        <f>F74+H74+I74</f>
        <v>126</v>
      </c>
    </row>
    <row r="75" spans="8:11" ht="21.75" customHeight="1">
      <c r="H75" s="19"/>
      <c r="I75" s="19"/>
      <c r="K75"/>
    </row>
    <row r="76" spans="1:12" ht="38.25" customHeight="1">
      <c r="A76" s="525" t="s">
        <v>61</v>
      </c>
      <c r="B76" s="525"/>
      <c r="C76" s="525"/>
      <c r="D76" s="525"/>
      <c r="E76" s="525"/>
      <c r="F76" s="525"/>
      <c r="G76" s="525"/>
      <c r="H76" s="525"/>
      <c r="I76" s="525"/>
      <c r="J76" s="525"/>
      <c r="K76" s="525"/>
      <c r="L76" s="525"/>
    </row>
    <row r="77" spans="1:11" ht="20.25">
      <c r="A77" s="521" t="s">
        <v>59</v>
      </c>
      <c r="B77" s="521"/>
      <c r="H77" s="19"/>
      <c r="I77" s="19"/>
      <c r="K77"/>
    </row>
    <row r="78" spans="1:13" ht="21" thickBot="1">
      <c r="A78" s="523" t="s">
        <v>39</v>
      </c>
      <c r="B78" s="524"/>
      <c r="C78" s="524"/>
      <c r="D78" s="524"/>
      <c r="E78" s="524"/>
      <c r="F78" s="500" t="s">
        <v>44</v>
      </c>
      <c r="G78" s="501"/>
      <c r="H78" s="501"/>
      <c r="I78" s="22"/>
      <c r="J78" s="20"/>
      <c r="K78" s="5"/>
      <c r="L78" s="5"/>
      <c r="M78" s="5"/>
    </row>
    <row r="79" spans="1:12" ht="20.25" customHeight="1" thickBot="1">
      <c r="A79" s="467" t="s">
        <v>0</v>
      </c>
      <c r="B79" s="516" t="s">
        <v>1</v>
      </c>
      <c r="C79" s="467" t="s">
        <v>50</v>
      </c>
      <c r="D79" s="475" t="s">
        <v>29</v>
      </c>
      <c r="E79" s="473"/>
      <c r="F79" s="473"/>
      <c r="G79" s="474"/>
      <c r="H79" s="467" t="s">
        <v>35</v>
      </c>
      <c r="I79" s="467" t="s">
        <v>36</v>
      </c>
      <c r="J79" s="486" t="s">
        <v>28</v>
      </c>
      <c r="K79" s="478" t="s">
        <v>41</v>
      </c>
      <c r="L79" s="467" t="s">
        <v>58</v>
      </c>
    </row>
    <row r="80" spans="1:12" ht="27" customHeight="1" thickBot="1">
      <c r="A80" s="468"/>
      <c r="B80" s="517"/>
      <c r="C80" s="468"/>
      <c r="D80" s="475" t="s">
        <v>31</v>
      </c>
      <c r="E80" s="474"/>
      <c r="F80" s="475" t="s">
        <v>32</v>
      </c>
      <c r="G80" s="474"/>
      <c r="H80" s="468"/>
      <c r="I80" s="468"/>
      <c r="J80" s="494"/>
      <c r="K80" s="479"/>
      <c r="L80" s="468"/>
    </row>
    <row r="81" spans="1:14" ht="33" customHeight="1" thickBot="1">
      <c r="A81" s="469"/>
      <c r="B81" s="518"/>
      <c r="C81" s="468"/>
      <c r="D81" s="154" t="s">
        <v>33</v>
      </c>
      <c r="E81" s="7" t="s">
        <v>34</v>
      </c>
      <c r="F81" s="7" t="s">
        <v>33</v>
      </c>
      <c r="G81" s="7" t="s">
        <v>34</v>
      </c>
      <c r="H81" s="468"/>
      <c r="I81" s="468"/>
      <c r="J81" s="503"/>
      <c r="K81" s="502"/>
      <c r="L81" s="469"/>
      <c r="N81" s="16"/>
    </row>
    <row r="82" spans="1:14" s="15" customFormat="1" ht="15.75" thickBot="1">
      <c r="A82" s="376">
        <v>1</v>
      </c>
      <c r="B82" s="54" t="s">
        <v>3</v>
      </c>
      <c r="C82" s="315">
        <f>'[4]Табл 1000'!$E83</f>
        <v>2</v>
      </c>
      <c r="D82" s="204">
        <v>1</v>
      </c>
      <c r="E82" s="209">
        <f aca="true" t="shared" si="8" ref="E82:E111">D82/J82*100</f>
        <v>50</v>
      </c>
      <c r="F82" s="99">
        <v>1</v>
      </c>
      <c r="G82" s="80">
        <f aca="true" t="shared" si="9" ref="G82:G111">F82/J82*100</f>
        <v>50</v>
      </c>
      <c r="H82" s="163">
        <v>1</v>
      </c>
      <c r="I82" s="204">
        <v>0</v>
      </c>
      <c r="J82" s="441">
        <f aca="true" t="shared" si="10" ref="J82:J110">F82+H82+I82</f>
        <v>2</v>
      </c>
      <c r="K82" s="442" t="b">
        <f aca="true" t="shared" si="11" ref="K82:K111">EXACT(H82,L82)</f>
        <v>1</v>
      </c>
      <c r="L82" s="105">
        <f>'Табл.2 інші випадки повт.лікув'!I78</f>
        <v>1</v>
      </c>
      <c r="N82" s="353"/>
    </row>
    <row r="83" spans="1:14" s="28" customFormat="1" ht="15.75" thickBot="1">
      <c r="A83" s="377">
        <v>2</v>
      </c>
      <c r="B83" s="55" t="s">
        <v>4</v>
      </c>
      <c r="C83" s="315">
        <f>'[4]Табл 1000'!$E84</f>
        <v>4</v>
      </c>
      <c r="D83" s="206">
        <v>3</v>
      </c>
      <c r="E83" s="209">
        <f t="shared" si="8"/>
        <v>75</v>
      </c>
      <c r="F83" s="102">
        <v>3</v>
      </c>
      <c r="G83" s="80">
        <f t="shared" si="9"/>
        <v>75</v>
      </c>
      <c r="H83" s="205">
        <v>1</v>
      </c>
      <c r="I83" s="206">
        <v>0</v>
      </c>
      <c r="J83" s="443">
        <f t="shared" si="10"/>
        <v>4</v>
      </c>
      <c r="K83" s="444" t="b">
        <f t="shared" si="11"/>
        <v>1</v>
      </c>
      <c r="L83" s="445">
        <f>'Табл.2 інші випадки повт.лікув'!I79</f>
        <v>1</v>
      </c>
      <c r="N83" s="353"/>
    </row>
    <row r="84" spans="1:14" s="15" customFormat="1" ht="15.75" thickBot="1">
      <c r="A84" s="377">
        <v>3</v>
      </c>
      <c r="B84" s="54" t="s">
        <v>5</v>
      </c>
      <c r="C84" s="315">
        <f>'[4]Табл 1000'!$E85</f>
        <v>17</v>
      </c>
      <c r="D84" s="204">
        <v>9</v>
      </c>
      <c r="E84" s="209">
        <f t="shared" si="8"/>
        <v>52.94117647058824</v>
      </c>
      <c r="F84" s="99">
        <v>9</v>
      </c>
      <c r="G84" s="80">
        <f t="shared" si="9"/>
        <v>52.94117647058824</v>
      </c>
      <c r="H84" s="163">
        <v>4</v>
      </c>
      <c r="I84" s="204">
        <v>4</v>
      </c>
      <c r="J84" s="443">
        <f>F84+H84+I84</f>
        <v>17</v>
      </c>
      <c r="K84" s="444" t="b">
        <f t="shared" si="11"/>
        <v>1</v>
      </c>
      <c r="L84" s="445">
        <f>'Табл.2 інші випадки повт.лікув'!I80</f>
        <v>4</v>
      </c>
      <c r="N84" s="353"/>
    </row>
    <row r="85" spans="1:14" s="18" customFormat="1" ht="15.75" thickBot="1">
      <c r="A85" s="377">
        <v>4</v>
      </c>
      <c r="B85" s="54" t="s">
        <v>6</v>
      </c>
      <c r="C85" s="315">
        <f>'[4]Табл 1000'!$E86</f>
        <v>1</v>
      </c>
      <c r="D85" s="204">
        <v>1</v>
      </c>
      <c r="E85" s="209">
        <f t="shared" si="8"/>
        <v>100</v>
      </c>
      <c r="F85" s="99">
        <v>1</v>
      </c>
      <c r="G85" s="80">
        <f t="shared" si="9"/>
        <v>100</v>
      </c>
      <c r="H85" s="163">
        <v>0</v>
      </c>
      <c r="I85" s="204">
        <v>0</v>
      </c>
      <c r="J85" s="443">
        <f t="shared" si="10"/>
        <v>1</v>
      </c>
      <c r="K85" s="444" t="b">
        <f t="shared" si="11"/>
        <v>1</v>
      </c>
      <c r="L85" s="445">
        <f>'Табл.2 інші випадки повт.лікув'!I81</f>
        <v>0</v>
      </c>
      <c r="N85" s="353"/>
    </row>
    <row r="86" spans="1:14" s="15" customFormat="1" ht="15.75" thickBot="1">
      <c r="A86" s="377">
        <v>5</v>
      </c>
      <c r="B86" s="54" t="s">
        <v>7</v>
      </c>
      <c r="C86" s="315">
        <f>'[4]Табл 1000'!$E87</f>
        <v>2</v>
      </c>
      <c r="D86" s="204">
        <v>2</v>
      </c>
      <c r="E86" s="209">
        <f t="shared" si="8"/>
        <v>100</v>
      </c>
      <c r="F86" s="99">
        <v>2</v>
      </c>
      <c r="G86" s="80">
        <f t="shared" si="9"/>
        <v>100</v>
      </c>
      <c r="H86" s="163">
        <v>0</v>
      </c>
      <c r="I86" s="204">
        <v>0</v>
      </c>
      <c r="J86" s="443">
        <f t="shared" si="10"/>
        <v>2</v>
      </c>
      <c r="K86" s="444" t="b">
        <f t="shared" si="11"/>
        <v>1</v>
      </c>
      <c r="L86" s="445">
        <f>'Табл.2 інші випадки повт.лікув'!I82</f>
        <v>0</v>
      </c>
      <c r="N86" s="353"/>
    </row>
    <row r="87" spans="1:12" s="15" customFormat="1" ht="15.75" thickBot="1">
      <c r="A87" s="377">
        <v>6</v>
      </c>
      <c r="B87" s="54" t="s">
        <v>8</v>
      </c>
      <c r="C87" s="315">
        <f>'[4]Табл 1000'!$E88</f>
        <v>15</v>
      </c>
      <c r="D87" s="204">
        <v>6</v>
      </c>
      <c r="E87" s="209">
        <f t="shared" si="8"/>
        <v>40</v>
      </c>
      <c r="F87" s="99">
        <v>8</v>
      </c>
      <c r="G87" s="80">
        <f t="shared" si="9"/>
        <v>53.333333333333336</v>
      </c>
      <c r="H87" s="163">
        <v>4</v>
      </c>
      <c r="I87" s="204">
        <v>3</v>
      </c>
      <c r="J87" s="443">
        <f t="shared" si="10"/>
        <v>15</v>
      </c>
      <c r="K87" s="444" t="b">
        <f t="shared" si="11"/>
        <v>1</v>
      </c>
      <c r="L87" s="445">
        <f>'Табл.2 інші випадки повт.лікув'!I83</f>
        <v>4</v>
      </c>
    </row>
    <row r="88" spans="1:12" s="15" customFormat="1" ht="15.75" thickBot="1">
      <c r="A88" s="377">
        <v>7</v>
      </c>
      <c r="B88" s="54" t="s">
        <v>9</v>
      </c>
      <c r="C88" s="315">
        <f>'[4]Табл 1000'!$E89</f>
        <v>0</v>
      </c>
      <c r="D88" s="204">
        <v>0</v>
      </c>
      <c r="E88" s="209" t="e">
        <f t="shared" si="8"/>
        <v>#DIV/0!</v>
      </c>
      <c r="F88" s="99">
        <v>0</v>
      </c>
      <c r="G88" s="80" t="e">
        <f t="shared" si="9"/>
        <v>#DIV/0!</v>
      </c>
      <c r="H88" s="163">
        <v>0</v>
      </c>
      <c r="I88" s="204">
        <v>0</v>
      </c>
      <c r="J88" s="443">
        <f t="shared" si="10"/>
        <v>0</v>
      </c>
      <c r="K88" s="444" t="b">
        <f t="shared" si="11"/>
        <v>1</v>
      </c>
      <c r="L88" s="445">
        <f>'Табл.2 інші випадки повт.лікув'!I84</f>
        <v>0</v>
      </c>
    </row>
    <row r="89" spans="1:12" s="15" customFormat="1" ht="15.75" thickBot="1">
      <c r="A89" s="377">
        <v>8</v>
      </c>
      <c r="B89" s="54" t="s">
        <v>10</v>
      </c>
      <c r="C89" s="315">
        <f>'[4]Табл 1000'!$E90</f>
        <v>3</v>
      </c>
      <c r="D89" s="204">
        <v>3</v>
      </c>
      <c r="E89" s="209">
        <f t="shared" si="8"/>
        <v>100</v>
      </c>
      <c r="F89" s="99">
        <v>3</v>
      </c>
      <c r="G89" s="80">
        <f t="shared" si="9"/>
        <v>100</v>
      </c>
      <c r="H89" s="163">
        <v>0</v>
      </c>
      <c r="I89" s="204">
        <v>0</v>
      </c>
      <c r="J89" s="443">
        <f t="shared" si="10"/>
        <v>3</v>
      </c>
      <c r="K89" s="444" t="b">
        <f t="shared" si="11"/>
        <v>1</v>
      </c>
      <c r="L89" s="445">
        <f>'Табл.2 інші випадки повт.лікув'!I85</f>
        <v>0</v>
      </c>
    </row>
    <row r="90" spans="1:12" s="15" customFormat="1" ht="15.75" thickBot="1">
      <c r="A90" s="377">
        <v>9</v>
      </c>
      <c r="B90" s="54" t="s">
        <v>11</v>
      </c>
      <c r="C90" s="315">
        <f>'[4]Табл 1000'!$E91</f>
        <v>5</v>
      </c>
      <c r="D90" s="204">
        <v>0</v>
      </c>
      <c r="E90" s="209">
        <f t="shared" si="8"/>
        <v>0</v>
      </c>
      <c r="F90" s="99">
        <v>5</v>
      </c>
      <c r="G90" s="80">
        <f t="shared" si="9"/>
        <v>100</v>
      </c>
      <c r="H90" s="163">
        <v>0</v>
      </c>
      <c r="I90" s="204">
        <v>0</v>
      </c>
      <c r="J90" s="443">
        <f t="shared" si="10"/>
        <v>5</v>
      </c>
      <c r="K90" s="444" t="b">
        <f t="shared" si="11"/>
        <v>1</v>
      </c>
      <c r="L90" s="445">
        <f>'Табл.2 інші випадки повт.лікув'!I86</f>
        <v>0</v>
      </c>
    </row>
    <row r="91" spans="1:12" s="15" customFormat="1" ht="15.75" thickBot="1">
      <c r="A91" s="377">
        <v>10</v>
      </c>
      <c r="B91" s="54" t="s">
        <v>12</v>
      </c>
      <c r="C91" s="315">
        <f>'[4]Табл 1000'!$E92</f>
        <v>13</v>
      </c>
      <c r="D91" s="204">
        <v>6</v>
      </c>
      <c r="E91" s="209">
        <f t="shared" si="8"/>
        <v>46.15384615384615</v>
      </c>
      <c r="F91" s="99">
        <v>6</v>
      </c>
      <c r="G91" s="80">
        <f t="shared" si="9"/>
        <v>46.15384615384615</v>
      </c>
      <c r="H91" s="163">
        <v>3</v>
      </c>
      <c r="I91" s="204">
        <v>4</v>
      </c>
      <c r="J91" s="443">
        <f t="shared" si="10"/>
        <v>13</v>
      </c>
      <c r="K91" s="444" t="b">
        <f t="shared" si="11"/>
        <v>1</v>
      </c>
      <c r="L91" s="445">
        <f>'Табл.2 інші випадки повт.лікув'!I87</f>
        <v>3</v>
      </c>
    </row>
    <row r="92" spans="1:12" s="15" customFormat="1" ht="15.75" thickBot="1">
      <c r="A92" s="377">
        <v>11</v>
      </c>
      <c r="B92" s="54" t="s">
        <v>13</v>
      </c>
      <c r="C92" s="315">
        <f>'[4]Табл 1000'!$E93</f>
        <v>0</v>
      </c>
      <c r="D92" s="204">
        <v>0</v>
      </c>
      <c r="E92" s="209" t="e">
        <f t="shared" si="8"/>
        <v>#DIV/0!</v>
      </c>
      <c r="F92" s="99">
        <v>0</v>
      </c>
      <c r="G92" s="80" t="e">
        <f t="shared" si="9"/>
        <v>#DIV/0!</v>
      </c>
      <c r="H92" s="163">
        <v>0</v>
      </c>
      <c r="I92" s="204">
        <v>0</v>
      </c>
      <c r="J92" s="443">
        <f t="shared" si="10"/>
        <v>0</v>
      </c>
      <c r="K92" s="444" t="b">
        <f t="shared" si="11"/>
        <v>1</v>
      </c>
      <c r="L92" s="445">
        <f>'Табл.2 інші випадки повт.лікув'!I88</f>
        <v>0</v>
      </c>
    </row>
    <row r="93" spans="1:12" s="15" customFormat="1" ht="15.75" thickBot="1">
      <c r="A93" s="377">
        <v>12</v>
      </c>
      <c r="B93" s="54" t="s">
        <v>14</v>
      </c>
      <c r="C93" s="315">
        <f>'[4]Табл 1000'!$E94</f>
        <v>7</v>
      </c>
      <c r="D93" s="204">
        <v>6</v>
      </c>
      <c r="E93" s="209">
        <f t="shared" si="8"/>
        <v>85.71428571428571</v>
      </c>
      <c r="F93" s="99">
        <v>6</v>
      </c>
      <c r="G93" s="80">
        <f t="shared" si="9"/>
        <v>85.71428571428571</v>
      </c>
      <c r="H93" s="163">
        <v>0</v>
      </c>
      <c r="I93" s="204">
        <v>1</v>
      </c>
      <c r="J93" s="443">
        <f t="shared" si="10"/>
        <v>7</v>
      </c>
      <c r="K93" s="444" t="b">
        <f t="shared" si="11"/>
        <v>1</v>
      </c>
      <c r="L93" s="445">
        <f>'Табл.2 інші випадки повт.лікув'!I89</f>
        <v>0</v>
      </c>
    </row>
    <row r="94" spans="1:12" s="15" customFormat="1" ht="15.75" thickBot="1">
      <c r="A94" s="377">
        <v>13</v>
      </c>
      <c r="B94" s="54" t="s">
        <v>15</v>
      </c>
      <c r="C94" s="315">
        <f>'[4]Табл 1000'!$E95</f>
        <v>6</v>
      </c>
      <c r="D94" s="204">
        <v>2</v>
      </c>
      <c r="E94" s="209">
        <f t="shared" si="8"/>
        <v>33.33333333333333</v>
      </c>
      <c r="F94" s="99">
        <v>2</v>
      </c>
      <c r="G94" s="80">
        <f t="shared" si="9"/>
        <v>33.33333333333333</v>
      </c>
      <c r="H94" s="163">
        <v>1</v>
      </c>
      <c r="I94" s="204">
        <v>3</v>
      </c>
      <c r="J94" s="443">
        <f>F94+H94+I94</f>
        <v>6</v>
      </c>
      <c r="K94" s="444" t="b">
        <f t="shared" si="11"/>
        <v>1</v>
      </c>
      <c r="L94" s="445">
        <f>'Табл.2 інші випадки повт.лікув'!I90</f>
        <v>1</v>
      </c>
    </row>
    <row r="95" spans="1:12" s="15" customFormat="1" ht="15.75" thickBot="1">
      <c r="A95" s="377">
        <v>14</v>
      </c>
      <c r="B95" s="54" t="s">
        <v>16</v>
      </c>
      <c r="C95" s="315">
        <f>'[4]Табл 1000'!$E96</f>
        <v>12</v>
      </c>
      <c r="D95" s="204">
        <v>5</v>
      </c>
      <c r="E95" s="209">
        <f t="shared" si="8"/>
        <v>41.66666666666667</v>
      </c>
      <c r="F95" s="99">
        <v>5</v>
      </c>
      <c r="G95" s="80">
        <f t="shared" si="9"/>
        <v>41.66666666666667</v>
      </c>
      <c r="H95" s="163">
        <v>4</v>
      </c>
      <c r="I95" s="204">
        <v>3</v>
      </c>
      <c r="J95" s="443">
        <f t="shared" si="10"/>
        <v>12</v>
      </c>
      <c r="K95" s="444" t="b">
        <f t="shared" si="11"/>
        <v>1</v>
      </c>
      <c r="L95" s="445">
        <f>'Табл.2 інші випадки повт.лікув'!I91</f>
        <v>4</v>
      </c>
    </row>
    <row r="96" spans="1:12" s="15" customFormat="1" ht="16.5" thickBot="1">
      <c r="A96" s="377">
        <v>15</v>
      </c>
      <c r="B96" s="54" t="s">
        <v>17</v>
      </c>
      <c r="C96" s="315">
        <f>'[4]Табл 1000'!$E97</f>
        <v>3</v>
      </c>
      <c r="D96" s="461">
        <v>1</v>
      </c>
      <c r="E96" s="209">
        <f t="shared" si="8"/>
        <v>33.33333333333333</v>
      </c>
      <c r="F96" s="462">
        <v>1</v>
      </c>
      <c r="G96" s="80">
        <f t="shared" si="9"/>
        <v>33.33333333333333</v>
      </c>
      <c r="H96" s="463">
        <v>0</v>
      </c>
      <c r="I96" s="461">
        <v>2</v>
      </c>
      <c r="J96" s="434">
        <f>F96+H96+I96</f>
        <v>3</v>
      </c>
      <c r="K96" s="444" t="b">
        <f t="shared" si="11"/>
        <v>1</v>
      </c>
      <c r="L96" s="445">
        <f>'Табл.2 інші випадки повт.лікув'!I92</f>
        <v>0</v>
      </c>
    </row>
    <row r="97" spans="1:12" s="28" customFormat="1" ht="15.75" thickBot="1">
      <c r="A97" s="377">
        <v>16</v>
      </c>
      <c r="B97" s="55" t="s">
        <v>18</v>
      </c>
      <c r="C97" s="315">
        <f>'[4]Табл 1000'!$E98</f>
        <v>0</v>
      </c>
      <c r="D97" s="206">
        <v>0</v>
      </c>
      <c r="E97" s="209" t="e">
        <f t="shared" si="8"/>
        <v>#DIV/0!</v>
      </c>
      <c r="F97" s="102">
        <v>0</v>
      </c>
      <c r="G97" s="80" t="e">
        <f t="shared" si="9"/>
        <v>#DIV/0!</v>
      </c>
      <c r="H97" s="205">
        <v>0</v>
      </c>
      <c r="I97" s="206">
        <v>0</v>
      </c>
      <c r="J97" s="443">
        <f t="shared" si="10"/>
        <v>0</v>
      </c>
      <c r="K97" s="444" t="b">
        <f t="shared" si="11"/>
        <v>1</v>
      </c>
      <c r="L97" s="445">
        <f>'Табл.2 інші випадки повт.лікув'!I93</f>
        <v>0</v>
      </c>
    </row>
    <row r="98" spans="1:12" s="15" customFormat="1" ht="15.75" thickBot="1">
      <c r="A98" s="377">
        <v>17</v>
      </c>
      <c r="B98" s="54" t="s">
        <v>19</v>
      </c>
      <c r="C98" s="315">
        <f>'[4]Табл 1000'!$E99</f>
        <v>2</v>
      </c>
      <c r="D98" s="204">
        <v>0</v>
      </c>
      <c r="E98" s="209">
        <f t="shared" si="8"/>
        <v>0</v>
      </c>
      <c r="F98" s="99">
        <v>1</v>
      </c>
      <c r="G98" s="80">
        <f t="shared" si="9"/>
        <v>50</v>
      </c>
      <c r="H98" s="163">
        <v>1</v>
      </c>
      <c r="I98" s="204">
        <v>0</v>
      </c>
      <c r="J98" s="443">
        <f t="shared" si="10"/>
        <v>2</v>
      </c>
      <c r="K98" s="444" t="b">
        <f t="shared" si="11"/>
        <v>1</v>
      </c>
      <c r="L98" s="445">
        <f>'Табл.2 інші випадки повт.лікув'!I94</f>
        <v>1</v>
      </c>
    </row>
    <row r="99" spans="1:12" s="15" customFormat="1" ht="15.75" thickBot="1">
      <c r="A99" s="377">
        <v>18</v>
      </c>
      <c r="B99" s="54" t="s">
        <v>20</v>
      </c>
      <c r="C99" s="315">
        <f>'[4]Табл 1000'!$E100</f>
        <v>0</v>
      </c>
      <c r="D99" s="204">
        <v>0</v>
      </c>
      <c r="E99" s="209" t="e">
        <f t="shared" si="8"/>
        <v>#DIV/0!</v>
      </c>
      <c r="F99" s="99">
        <v>0</v>
      </c>
      <c r="G99" s="80" t="e">
        <f t="shared" si="9"/>
        <v>#DIV/0!</v>
      </c>
      <c r="H99" s="163">
        <v>0</v>
      </c>
      <c r="I99" s="204">
        <v>0</v>
      </c>
      <c r="J99" s="443">
        <f t="shared" si="10"/>
        <v>0</v>
      </c>
      <c r="K99" s="444" t="b">
        <f t="shared" si="11"/>
        <v>1</v>
      </c>
      <c r="L99" s="445">
        <f>'Табл.2 інші випадки повт.лікув'!I95</f>
        <v>0</v>
      </c>
    </row>
    <row r="100" spans="1:12" s="15" customFormat="1" ht="15.75" thickBot="1">
      <c r="A100" s="377">
        <v>19</v>
      </c>
      <c r="B100" s="54" t="s">
        <v>21</v>
      </c>
      <c r="C100" s="315">
        <f>'[4]Табл 1000'!$E101</f>
        <v>8</v>
      </c>
      <c r="D100" s="204">
        <v>5</v>
      </c>
      <c r="E100" s="209">
        <f t="shared" si="8"/>
        <v>62.5</v>
      </c>
      <c r="F100" s="99">
        <v>5</v>
      </c>
      <c r="G100" s="80">
        <f t="shared" si="9"/>
        <v>62.5</v>
      </c>
      <c r="H100" s="163">
        <v>1</v>
      </c>
      <c r="I100" s="204">
        <v>2</v>
      </c>
      <c r="J100" s="443">
        <f t="shared" si="10"/>
        <v>8</v>
      </c>
      <c r="K100" s="444" t="b">
        <f t="shared" si="11"/>
        <v>1</v>
      </c>
      <c r="L100" s="445">
        <f>'Табл.2 інші випадки повт.лікув'!I96</f>
        <v>1</v>
      </c>
    </row>
    <row r="101" spans="1:12" s="18" customFormat="1" ht="15.75" thickBot="1">
      <c r="A101" s="377">
        <v>20</v>
      </c>
      <c r="B101" s="54" t="s">
        <v>22</v>
      </c>
      <c r="C101" s="315">
        <f>'[4]Табл 1000'!$E102</f>
        <v>2</v>
      </c>
      <c r="D101" s="204">
        <v>1</v>
      </c>
      <c r="E101" s="209">
        <f t="shared" si="8"/>
        <v>50</v>
      </c>
      <c r="F101" s="99">
        <v>1</v>
      </c>
      <c r="G101" s="80">
        <f t="shared" si="9"/>
        <v>50</v>
      </c>
      <c r="H101" s="163">
        <v>0</v>
      </c>
      <c r="I101" s="204">
        <v>1</v>
      </c>
      <c r="J101" s="443">
        <f t="shared" si="10"/>
        <v>2</v>
      </c>
      <c r="K101" s="444" t="b">
        <f t="shared" si="11"/>
        <v>1</v>
      </c>
      <c r="L101" s="445">
        <f>'Табл.2 інші випадки повт.лікув'!I97</f>
        <v>0</v>
      </c>
    </row>
    <row r="102" spans="1:12" s="15" customFormat="1" ht="15.75" thickBot="1">
      <c r="A102" s="377">
        <v>21</v>
      </c>
      <c r="B102" s="54" t="s">
        <v>23</v>
      </c>
      <c r="C102" s="315">
        <f>'[4]Табл 1000'!$E103</f>
        <v>2</v>
      </c>
      <c r="D102" s="204">
        <v>1</v>
      </c>
      <c r="E102" s="209">
        <f t="shared" si="8"/>
        <v>50</v>
      </c>
      <c r="F102" s="99">
        <v>1</v>
      </c>
      <c r="G102" s="80">
        <f t="shared" si="9"/>
        <v>50</v>
      </c>
      <c r="H102" s="163">
        <v>0</v>
      </c>
      <c r="I102" s="204">
        <v>1</v>
      </c>
      <c r="J102" s="443">
        <f t="shared" si="10"/>
        <v>2</v>
      </c>
      <c r="K102" s="444" t="b">
        <f t="shared" si="11"/>
        <v>1</v>
      </c>
      <c r="L102" s="445">
        <f>'Табл.2 інші випадки повт.лікув'!I98</f>
        <v>0</v>
      </c>
    </row>
    <row r="103" spans="1:12" s="15" customFormat="1" ht="15.75" thickBot="1">
      <c r="A103" s="377">
        <v>22</v>
      </c>
      <c r="B103" s="54" t="s">
        <v>24</v>
      </c>
      <c r="C103" s="315">
        <f>'[4]Табл 1000'!$E104</f>
        <v>2</v>
      </c>
      <c r="D103" s="204">
        <v>1</v>
      </c>
      <c r="E103" s="209">
        <f t="shared" si="8"/>
        <v>100</v>
      </c>
      <c r="F103" s="99">
        <v>0</v>
      </c>
      <c r="G103" s="80">
        <f t="shared" si="9"/>
        <v>0</v>
      </c>
      <c r="H103" s="163">
        <v>0</v>
      </c>
      <c r="I103" s="204">
        <v>1</v>
      </c>
      <c r="J103" s="443">
        <f t="shared" si="10"/>
        <v>1</v>
      </c>
      <c r="K103" s="444" t="b">
        <f t="shared" si="11"/>
        <v>1</v>
      </c>
      <c r="L103" s="445">
        <f>'Табл.2 інші випадки повт.лікув'!I99</f>
        <v>0</v>
      </c>
    </row>
    <row r="104" spans="1:12" s="15" customFormat="1" ht="15.75" thickBot="1">
      <c r="A104" s="377">
        <v>23</v>
      </c>
      <c r="B104" s="54" t="s">
        <v>25</v>
      </c>
      <c r="C104" s="315">
        <f>'[4]Табл 1000'!$E105</f>
        <v>7</v>
      </c>
      <c r="D104" s="204">
        <v>6</v>
      </c>
      <c r="E104" s="209">
        <f t="shared" si="8"/>
        <v>85.71428571428571</v>
      </c>
      <c r="F104" s="99">
        <v>6</v>
      </c>
      <c r="G104" s="80">
        <f t="shared" si="9"/>
        <v>85.71428571428571</v>
      </c>
      <c r="H104" s="163">
        <v>0</v>
      </c>
      <c r="I104" s="204">
        <v>1</v>
      </c>
      <c r="J104" s="443">
        <f t="shared" si="10"/>
        <v>7</v>
      </c>
      <c r="K104" s="444" t="b">
        <f t="shared" si="11"/>
        <v>1</v>
      </c>
      <c r="L104" s="445">
        <f>'Табл.2 інші випадки повт.лікув'!I100</f>
        <v>0</v>
      </c>
    </row>
    <row r="105" spans="1:12" s="15" customFormat="1" ht="15.75" thickBot="1">
      <c r="A105" s="377">
        <v>24</v>
      </c>
      <c r="B105" s="54" t="s">
        <v>26</v>
      </c>
      <c r="C105" s="315">
        <f>'[4]Табл 1000'!$E106</f>
        <v>3</v>
      </c>
      <c r="D105" s="204">
        <v>2</v>
      </c>
      <c r="E105" s="209">
        <f t="shared" si="8"/>
        <v>66.66666666666666</v>
      </c>
      <c r="F105" s="99">
        <v>2</v>
      </c>
      <c r="G105" s="80">
        <f t="shared" si="9"/>
        <v>66.66666666666666</v>
      </c>
      <c r="H105" s="163">
        <v>1</v>
      </c>
      <c r="I105" s="204">
        <v>0</v>
      </c>
      <c r="J105" s="443">
        <f t="shared" si="10"/>
        <v>3</v>
      </c>
      <c r="K105" s="444" t="b">
        <f t="shared" si="11"/>
        <v>1</v>
      </c>
      <c r="L105" s="445">
        <f>'Табл.2 інші випадки повт.лікув'!I101</f>
        <v>1</v>
      </c>
    </row>
    <row r="106" spans="1:12" s="28" customFormat="1" ht="15.75" thickBot="1">
      <c r="A106" s="377">
        <v>25</v>
      </c>
      <c r="B106" s="55" t="s">
        <v>27</v>
      </c>
      <c r="C106" s="315">
        <f>'[4]Табл 1000'!$E107</f>
        <v>0</v>
      </c>
      <c r="D106" s="206">
        <v>0</v>
      </c>
      <c r="E106" s="209" t="e">
        <f t="shared" si="8"/>
        <v>#DIV/0!</v>
      </c>
      <c r="F106" s="102">
        <v>0</v>
      </c>
      <c r="G106" s="80" t="e">
        <f t="shared" si="9"/>
        <v>#DIV/0!</v>
      </c>
      <c r="H106" s="205">
        <v>0</v>
      </c>
      <c r="I106" s="206">
        <v>0</v>
      </c>
      <c r="J106" s="443">
        <f t="shared" si="10"/>
        <v>0</v>
      </c>
      <c r="K106" s="444" t="b">
        <f t="shared" si="11"/>
        <v>1</v>
      </c>
      <c r="L106" s="445">
        <f>'Табл.2 інші випадки повт.лікув'!I102</f>
        <v>0</v>
      </c>
    </row>
    <row r="107" spans="1:12" s="15" customFormat="1" ht="15.75" thickBot="1">
      <c r="A107" s="378">
        <v>26</v>
      </c>
      <c r="B107" s="194" t="s">
        <v>65</v>
      </c>
      <c r="C107" s="315">
        <f>'[4]Табл 1000'!$E108</f>
        <v>6</v>
      </c>
      <c r="D107" s="204">
        <v>1</v>
      </c>
      <c r="E107" s="209">
        <f t="shared" si="8"/>
        <v>16.666666666666664</v>
      </c>
      <c r="F107" s="108">
        <v>2</v>
      </c>
      <c r="G107" s="80">
        <f t="shared" si="9"/>
        <v>33.33333333333333</v>
      </c>
      <c r="H107" s="163">
        <v>2</v>
      </c>
      <c r="I107" s="204">
        <v>2</v>
      </c>
      <c r="J107" s="443">
        <f t="shared" si="10"/>
        <v>6</v>
      </c>
      <c r="K107" s="444" t="b">
        <f t="shared" si="11"/>
        <v>1</v>
      </c>
      <c r="L107" s="445">
        <f>'Табл.2 інші випадки повт.лікув'!I103</f>
        <v>2</v>
      </c>
    </row>
    <row r="108" spans="1:12" s="15" customFormat="1" ht="15.75" thickBot="1">
      <c r="A108" s="377">
        <v>27</v>
      </c>
      <c r="B108" s="194" t="s">
        <v>67</v>
      </c>
      <c r="C108" s="315">
        <f>'[4]Табл 1000'!$E109</f>
        <v>0</v>
      </c>
      <c r="D108" s="204">
        <v>0</v>
      </c>
      <c r="E108" s="209" t="e">
        <f>D108/J108*100</f>
        <v>#DIV/0!</v>
      </c>
      <c r="F108" s="108">
        <v>0</v>
      </c>
      <c r="G108" s="80" t="e">
        <f>F108/J108*100</f>
        <v>#DIV/0!</v>
      </c>
      <c r="H108" s="163">
        <v>0</v>
      </c>
      <c r="I108" s="204">
        <v>0</v>
      </c>
      <c r="J108" s="443">
        <f>F108+H108+I108</f>
        <v>0</v>
      </c>
      <c r="K108" s="444" t="b">
        <f>EXACT(H108,L108)</f>
        <v>1</v>
      </c>
      <c r="L108" s="445">
        <f>'Табл.2 інші випадки повт.лікув'!I104</f>
        <v>0</v>
      </c>
    </row>
    <row r="109" spans="1:12" s="15" customFormat="1" ht="15.75" thickBot="1">
      <c r="A109" s="378">
        <v>28</v>
      </c>
      <c r="B109" s="194" t="s">
        <v>68</v>
      </c>
      <c r="C109" s="315">
        <f>'[4]Табл 1000'!$E110</f>
        <v>0</v>
      </c>
      <c r="D109" s="204">
        <v>0</v>
      </c>
      <c r="E109" s="209" t="e">
        <f>D109/J109*100</f>
        <v>#DIV/0!</v>
      </c>
      <c r="F109" s="108">
        <v>0</v>
      </c>
      <c r="G109" s="80" t="e">
        <f>F109/J109*100</f>
        <v>#DIV/0!</v>
      </c>
      <c r="H109" s="163">
        <v>0</v>
      </c>
      <c r="I109" s="204">
        <v>0</v>
      </c>
      <c r="J109" s="443">
        <f>F109+H109+I109</f>
        <v>0</v>
      </c>
      <c r="K109" s="444" t="b">
        <f>EXACT(H109,L109)</f>
        <v>1</v>
      </c>
      <c r="L109" s="445">
        <f>'Табл.2 інші випадки повт.лікув'!I105</f>
        <v>0</v>
      </c>
    </row>
    <row r="110" spans="1:12" s="15" customFormat="1" ht="15.75" thickBot="1">
      <c r="A110" s="377">
        <v>29</v>
      </c>
      <c r="B110" s="194" t="s">
        <v>66</v>
      </c>
      <c r="C110" s="315">
        <f>'[4]Табл 1000'!$E111</f>
        <v>0</v>
      </c>
      <c r="D110" s="208">
        <v>0</v>
      </c>
      <c r="E110" s="210" t="e">
        <f t="shared" si="8"/>
        <v>#DIV/0!</v>
      </c>
      <c r="F110" s="108">
        <v>0</v>
      </c>
      <c r="G110" s="152" t="e">
        <f t="shared" si="9"/>
        <v>#DIV/0!</v>
      </c>
      <c r="H110" s="207">
        <v>0</v>
      </c>
      <c r="I110" s="208">
        <v>0</v>
      </c>
      <c r="J110" s="446">
        <f t="shared" si="10"/>
        <v>0</v>
      </c>
      <c r="K110" s="447" t="b">
        <f t="shared" si="11"/>
        <v>1</v>
      </c>
      <c r="L110" s="445">
        <f>'Табл.2 інші випадки повт.лікув'!I106</f>
        <v>0</v>
      </c>
    </row>
    <row r="111" spans="1:14" ht="16.5" thickBot="1">
      <c r="A111" s="510" t="s">
        <v>2</v>
      </c>
      <c r="B111" s="511"/>
      <c r="C111" s="151">
        <f>SUM(C82:C110)</f>
        <v>122</v>
      </c>
      <c r="D111" s="156">
        <f>SUM(D82:D110)</f>
        <v>62</v>
      </c>
      <c r="E111" s="171">
        <f t="shared" si="8"/>
        <v>51.2396694214876</v>
      </c>
      <c r="F111" s="203">
        <f>SUM(F82:F110)</f>
        <v>70</v>
      </c>
      <c r="G111" s="186">
        <f t="shared" si="9"/>
        <v>57.85123966942148</v>
      </c>
      <c r="H111" s="187">
        <f>SUM(H82:H110)</f>
        <v>23</v>
      </c>
      <c r="I111" s="187">
        <f>SUM(I82:I110)</f>
        <v>28</v>
      </c>
      <c r="J111" s="187">
        <f>SUM(J82:J110)</f>
        <v>121</v>
      </c>
      <c r="K111" s="201" t="b">
        <f t="shared" si="11"/>
        <v>1</v>
      </c>
      <c r="L111" s="357">
        <f>'Табл.2 інші випадки повт.лікув'!I107</f>
        <v>23</v>
      </c>
      <c r="N111" s="129">
        <f>F111+H111+I111</f>
        <v>121</v>
      </c>
    </row>
    <row r="112" ht="21.75" customHeight="1"/>
    <row r="113" spans="1:12" ht="40.5" customHeight="1">
      <c r="A113" s="525" t="s">
        <v>61</v>
      </c>
      <c r="B113" s="525"/>
      <c r="C113" s="525"/>
      <c r="D113" s="525"/>
      <c r="E113" s="525"/>
      <c r="F113" s="525"/>
      <c r="G113" s="525"/>
      <c r="H113" s="525"/>
      <c r="I113" s="525"/>
      <c r="J113" s="525"/>
      <c r="K113" s="525"/>
      <c r="L113" s="525"/>
    </row>
    <row r="114" spans="1:2" ht="20.25">
      <c r="A114" s="521" t="s">
        <v>59</v>
      </c>
      <c r="B114" s="521"/>
    </row>
    <row r="115" spans="1:15" ht="21" thickBot="1">
      <c r="A115" s="523" t="s">
        <v>39</v>
      </c>
      <c r="B115" s="524"/>
      <c r="C115" s="524"/>
      <c r="D115" s="524"/>
      <c r="E115" s="524"/>
      <c r="F115" s="500" t="s">
        <v>45</v>
      </c>
      <c r="G115" s="501"/>
      <c r="H115" s="501"/>
      <c r="I115" s="22"/>
      <c r="J115" s="20"/>
      <c r="K115" s="5"/>
      <c r="L115" s="5"/>
      <c r="M115" s="5"/>
      <c r="N115" s="138"/>
      <c r="O115" s="138"/>
    </row>
    <row r="116" spans="1:15" ht="20.25" customHeight="1" thickBot="1">
      <c r="A116" s="467" t="s">
        <v>0</v>
      </c>
      <c r="B116" s="516" t="s">
        <v>1</v>
      </c>
      <c r="C116" s="467" t="s">
        <v>50</v>
      </c>
      <c r="D116" s="475" t="s">
        <v>29</v>
      </c>
      <c r="E116" s="473"/>
      <c r="F116" s="473"/>
      <c r="G116" s="473"/>
      <c r="H116" s="467" t="s">
        <v>35</v>
      </c>
      <c r="I116" s="467" t="s">
        <v>36</v>
      </c>
      <c r="J116" s="513" t="s">
        <v>28</v>
      </c>
      <c r="K116" s="478" t="s">
        <v>41</v>
      </c>
      <c r="L116" s="467" t="s">
        <v>58</v>
      </c>
      <c r="N116" s="138"/>
      <c r="O116" s="270"/>
    </row>
    <row r="117" spans="1:15" ht="27" customHeight="1" thickBot="1">
      <c r="A117" s="468"/>
      <c r="B117" s="517"/>
      <c r="C117" s="494"/>
      <c r="D117" s="475" t="s">
        <v>31</v>
      </c>
      <c r="E117" s="474"/>
      <c r="F117" s="473" t="s">
        <v>32</v>
      </c>
      <c r="G117" s="473"/>
      <c r="H117" s="468"/>
      <c r="I117" s="468"/>
      <c r="J117" s="487"/>
      <c r="K117" s="479"/>
      <c r="L117" s="468"/>
      <c r="N117" s="138"/>
      <c r="O117" s="270"/>
    </row>
    <row r="118" spans="1:15" ht="34.5" customHeight="1" thickBot="1">
      <c r="A118" s="469"/>
      <c r="B118" s="518"/>
      <c r="C118" s="503"/>
      <c r="D118" s="7" t="s">
        <v>33</v>
      </c>
      <c r="E118" s="7" t="s">
        <v>34</v>
      </c>
      <c r="F118" s="14" t="s">
        <v>33</v>
      </c>
      <c r="G118" s="13" t="s">
        <v>34</v>
      </c>
      <c r="H118" s="469"/>
      <c r="I118" s="469"/>
      <c r="J118" s="495"/>
      <c r="K118" s="502"/>
      <c r="L118" s="469"/>
      <c r="N118" s="16"/>
      <c r="O118" s="270"/>
    </row>
    <row r="119" spans="1:15" s="15" customFormat="1" ht="15.75">
      <c r="A119" s="376">
        <v>1</v>
      </c>
      <c r="B119" s="54" t="s">
        <v>3</v>
      </c>
      <c r="C119" s="316">
        <f>'[5]Табл 1000'!$E121</f>
        <v>8</v>
      </c>
      <c r="D119" s="213">
        <v>4</v>
      </c>
      <c r="E119" s="46">
        <f aca="true" t="shared" si="12" ref="E119:E148">D119/J119*100</f>
        <v>50</v>
      </c>
      <c r="F119" s="161">
        <v>5</v>
      </c>
      <c r="G119" s="71">
        <f aca="true" t="shared" si="13" ref="G119:G148">F119/J119*100</f>
        <v>62.5</v>
      </c>
      <c r="H119" s="178">
        <v>1</v>
      </c>
      <c r="I119" s="178">
        <v>2</v>
      </c>
      <c r="J119" s="217">
        <f aca="true" t="shared" si="14" ref="J119:J147">F119+H119+I119</f>
        <v>8</v>
      </c>
      <c r="K119" s="89" t="b">
        <f aca="true" t="shared" si="15" ref="K119:K148">EXACT(H119,L119)</f>
        <v>1</v>
      </c>
      <c r="L119" s="218">
        <f>'Табл.2 інші випадки повт.лікув'!I114</f>
        <v>1</v>
      </c>
      <c r="N119" s="353"/>
      <c r="O119" s="270"/>
    </row>
    <row r="120" spans="1:15" s="28" customFormat="1" ht="15.75">
      <c r="A120" s="377">
        <v>2</v>
      </c>
      <c r="B120" s="55" t="s">
        <v>4</v>
      </c>
      <c r="C120" s="316">
        <f>'[5]Табл 1000'!$E122</f>
        <v>5</v>
      </c>
      <c r="D120" s="214">
        <v>3</v>
      </c>
      <c r="E120" s="46">
        <f t="shared" si="12"/>
        <v>60</v>
      </c>
      <c r="F120" s="215">
        <v>3</v>
      </c>
      <c r="G120" s="71">
        <f t="shared" si="13"/>
        <v>60</v>
      </c>
      <c r="H120" s="216">
        <v>1</v>
      </c>
      <c r="I120" s="216">
        <v>1</v>
      </c>
      <c r="J120" s="217">
        <f t="shared" si="14"/>
        <v>5</v>
      </c>
      <c r="K120" s="89" t="b">
        <f t="shared" si="15"/>
        <v>1</v>
      </c>
      <c r="L120" s="218">
        <f>'Табл.2 інші випадки повт.лікув'!I115</f>
        <v>1</v>
      </c>
      <c r="N120" s="353"/>
      <c r="O120" s="270"/>
    </row>
    <row r="121" spans="1:15" s="15" customFormat="1" ht="15.75">
      <c r="A121" s="377">
        <v>3</v>
      </c>
      <c r="B121" s="54" t="s">
        <v>5</v>
      </c>
      <c r="C121" s="316">
        <f>'[5]Табл 1000'!$E123</f>
        <v>12</v>
      </c>
      <c r="D121" s="213">
        <v>7</v>
      </c>
      <c r="E121" s="46">
        <f t="shared" si="12"/>
        <v>58.333333333333336</v>
      </c>
      <c r="F121" s="161">
        <v>8</v>
      </c>
      <c r="G121" s="71">
        <f t="shared" si="13"/>
        <v>66.66666666666666</v>
      </c>
      <c r="H121" s="178">
        <v>2</v>
      </c>
      <c r="I121" s="178">
        <v>2</v>
      </c>
      <c r="J121" s="217">
        <f t="shared" si="14"/>
        <v>12</v>
      </c>
      <c r="K121" s="89" t="b">
        <f t="shared" si="15"/>
        <v>1</v>
      </c>
      <c r="L121" s="218">
        <f>'Табл.2 інші випадки повт.лікув'!I116</f>
        <v>2</v>
      </c>
      <c r="N121" s="353"/>
      <c r="O121" s="270"/>
    </row>
    <row r="122" spans="1:15" s="15" customFormat="1" ht="15.75">
      <c r="A122" s="377">
        <v>4</v>
      </c>
      <c r="B122" s="54" t="s">
        <v>6</v>
      </c>
      <c r="C122" s="316">
        <f>'[5]Табл 1000'!$E124</f>
        <v>0</v>
      </c>
      <c r="D122" s="213">
        <v>0</v>
      </c>
      <c r="E122" s="46" t="e">
        <f t="shared" si="12"/>
        <v>#DIV/0!</v>
      </c>
      <c r="F122" s="161">
        <v>0</v>
      </c>
      <c r="G122" s="71" t="e">
        <f t="shared" si="13"/>
        <v>#DIV/0!</v>
      </c>
      <c r="H122" s="178">
        <v>0</v>
      </c>
      <c r="I122" s="178">
        <v>0</v>
      </c>
      <c r="J122" s="217">
        <f t="shared" si="14"/>
        <v>0</v>
      </c>
      <c r="K122" s="89" t="b">
        <f t="shared" si="15"/>
        <v>1</v>
      </c>
      <c r="L122" s="218">
        <f>'Табл.2 інші випадки повт.лікув'!I117</f>
        <v>0</v>
      </c>
      <c r="N122" s="353"/>
      <c r="O122" s="270"/>
    </row>
    <row r="123" spans="1:15" s="28" customFormat="1" ht="15.75">
      <c r="A123" s="377">
        <v>5</v>
      </c>
      <c r="B123" s="55" t="s">
        <v>7</v>
      </c>
      <c r="C123" s="316">
        <f>'[5]Табл 1000'!$E125</f>
        <v>3</v>
      </c>
      <c r="D123" s="214">
        <v>3</v>
      </c>
      <c r="E123" s="46">
        <f t="shared" si="12"/>
        <v>100</v>
      </c>
      <c r="F123" s="215">
        <v>3</v>
      </c>
      <c r="G123" s="71">
        <f t="shared" si="13"/>
        <v>100</v>
      </c>
      <c r="H123" s="216">
        <v>0</v>
      </c>
      <c r="I123" s="216">
        <v>0</v>
      </c>
      <c r="J123" s="217">
        <f t="shared" si="14"/>
        <v>3</v>
      </c>
      <c r="K123" s="89" t="b">
        <f t="shared" si="15"/>
        <v>1</v>
      </c>
      <c r="L123" s="218">
        <f>'Табл.2 інші випадки повт.лікув'!I118</f>
        <v>0</v>
      </c>
      <c r="N123" s="353"/>
      <c r="O123" s="270"/>
    </row>
    <row r="124" spans="1:15" s="28" customFormat="1" ht="15.75">
      <c r="A124" s="377">
        <v>6</v>
      </c>
      <c r="B124" s="55" t="s">
        <v>8</v>
      </c>
      <c r="C124" s="316">
        <f>'[5]Табл 1000'!$E126</f>
        <v>11</v>
      </c>
      <c r="D124" s="214">
        <v>7</v>
      </c>
      <c r="E124" s="46">
        <f t="shared" si="12"/>
        <v>63.63636363636363</v>
      </c>
      <c r="F124" s="215">
        <v>7</v>
      </c>
      <c r="G124" s="71">
        <f t="shared" si="13"/>
        <v>63.63636363636363</v>
      </c>
      <c r="H124" s="216">
        <v>2</v>
      </c>
      <c r="I124" s="216">
        <v>2</v>
      </c>
      <c r="J124" s="217">
        <f t="shared" si="14"/>
        <v>11</v>
      </c>
      <c r="K124" s="89" t="b">
        <f t="shared" si="15"/>
        <v>1</v>
      </c>
      <c r="L124" s="218">
        <f>'Табл.2 інші випадки повт.лікув'!I119</f>
        <v>2</v>
      </c>
      <c r="N124" s="271"/>
      <c r="O124" s="270"/>
    </row>
    <row r="125" spans="1:15" s="15" customFormat="1" ht="15.75">
      <c r="A125" s="377">
        <v>7</v>
      </c>
      <c r="B125" s="54" t="s">
        <v>9</v>
      </c>
      <c r="C125" s="316">
        <f>'[5]Табл 1000'!$E127</f>
        <v>3</v>
      </c>
      <c r="D125" s="213">
        <v>2</v>
      </c>
      <c r="E125" s="46">
        <f t="shared" si="12"/>
        <v>66.66666666666666</v>
      </c>
      <c r="F125" s="161">
        <v>2</v>
      </c>
      <c r="G125" s="71">
        <f t="shared" si="13"/>
        <v>66.66666666666666</v>
      </c>
      <c r="H125" s="178">
        <v>0</v>
      </c>
      <c r="I125" s="178">
        <v>1</v>
      </c>
      <c r="J125" s="217">
        <f t="shared" si="14"/>
        <v>3</v>
      </c>
      <c r="K125" s="89" t="b">
        <f t="shared" si="15"/>
        <v>1</v>
      </c>
      <c r="L125" s="218">
        <f>'Табл.2 інші випадки повт.лікув'!I120</f>
        <v>0</v>
      </c>
      <c r="N125" s="272"/>
      <c r="O125" s="270"/>
    </row>
    <row r="126" spans="1:15" s="15" customFormat="1" ht="15.75">
      <c r="A126" s="377">
        <v>8</v>
      </c>
      <c r="B126" s="54" t="s">
        <v>10</v>
      </c>
      <c r="C126" s="316">
        <f>'[5]Табл 1000'!$E128</f>
        <v>0</v>
      </c>
      <c r="D126" s="213">
        <v>0</v>
      </c>
      <c r="E126" s="46" t="e">
        <f t="shared" si="12"/>
        <v>#DIV/0!</v>
      </c>
      <c r="F126" s="161">
        <v>0</v>
      </c>
      <c r="G126" s="71" t="e">
        <f t="shared" si="13"/>
        <v>#DIV/0!</v>
      </c>
      <c r="H126" s="178">
        <v>0</v>
      </c>
      <c r="I126" s="178">
        <v>0</v>
      </c>
      <c r="J126" s="217">
        <f t="shared" si="14"/>
        <v>0</v>
      </c>
      <c r="K126" s="89" t="b">
        <f t="shared" si="15"/>
        <v>1</v>
      </c>
      <c r="L126" s="218">
        <f>'Табл.2 інші випадки повт.лікув'!I121</f>
        <v>0</v>
      </c>
      <c r="N126" s="272"/>
      <c r="O126" s="270"/>
    </row>
    <row r="127" spans="1:15" s="15" customFormat="1" ht="15.75">
      <c r="A127" s="377">
        <v>9</v>
      </c>
      <c r="B127" s="54" t="s">
        <v>11</v>
      </c>
      <c r="C127" s="316">
        <f>'[5]Табл 1000'!$E129</f>
        <v>10</v>
      </c>
      <c r="D127" s="213">
        <v>7</v>
      </c>
      <c r="E127" s="46">
        <f t="shared" si="12"/>
        <v>70</v>
      </c>
      <c r="F127" s="161">
        <v>9</v>
      </c>
      <c r="G127" s="71">
        <f t="shared" si="13"/>
        <v>90</v>
      </c>
      <c r="H127" s="178">
        <v>1</v>
      </c>
      <c r="I127" s="178">
        <v>0</v>
      </c>
      <c r="J127" s="217">
        <f t="shared" si="14"/>
        <v>10</v>
      </c>
      <c r="K127" s="89" t="b">
        <f t="shared" si="15"/>
        <v>1</v>
      </c>
      <c r="L127" s="218">
        <f>'Табл.2 інші випадки повт.лікув'!I122</f>
        <v>1</v>
      </c>
      <c r="N127" s="272"/>
      <c r="O127" s="270"/>
    </row>
    <row r="128" spans="1:15" s="15" customFormat="1" ht="15.75">
      <c r="A128" s="377">
        <v>10</v>
      </c>
      <c r="B128" s="54" t="s">
        <v>12</v>
      </c>
      <c r="C128" s="316">
        <f>'[5]Табл 1000'!$E130</f>
        <v>17</v>
      </c>
      <c r="D128" s="213">
        <v>13</v>
      </c>
      <c r="E128" s="46">
        <f t="shared" si="12"/>
        <v>76.47058823529412</v>
      </c>
      <c r="F128" s="161">
        <v>13</v>
      </c>
      <c r="G128" s="71">
        <f t="shared" si="13"/>
        <v>76.47058823529412</v>
      </c>
      <c r="H128" s="178">
        <v>2</v>
      </c>
      <c r="I128" s="178">
        <v>2</v>
      </c>
      <c r="J128" s="217">
        <f t="shared" si="14"/>
        <v>17</v>
      </c>
      <c r="K128" s="89" t="b">
        <f t="shared" si="15"/>
        <v>1</v>
      </c>
      <c r="L128" s="218">
        <f>'Табл.2 інші випадки повт.лікув'!I123</f>
        <v>2</v>
      </c>
      <c r="N128" s="272"/>
      <c r="O128" s="270"/>
    </row>
    <row r="129" spans="1:15" s="28" customFormat="1" ht="15.75">
      <c r="A129" s="377">
        <v>11</v>
      </c>
      <c r="B129" s="55" t="s">
        <v>13</v>
      </c>
      <c r="C129" s="316">
        <f>'[5]Табл 1000'!$E131</f>
        <v>0</v>
      </c>
      <c r="D129" s="214">
        <v>0</v>
      </c>
      <c r="E129" s="46" t="e">
        <f>D129/J129*100</f>
        <v>#DIV/0!</v>
      </c>
      <c r="F129" s="215">
        <v>0</v>
      </c>
      <c r="G129" s="71" t="e">
        <f t="shared" si="13"/>
        <v>#DIV/0!</v>
      </c>
      <c r="H129" s="216">
        <v>0</v>
      </c>
      <c r="I129" s="216">
        <v>0</v>
      </c>
      <c r="J129" s="217">
        <f t="shared" si="14"/>
        <v>0</v>
      </c>
      <c r="K129" s="89" t="b">
        <f t="shared" si="15"/>
        <v>1</v>
      </c>
      <c r="L129" s="218">
        <f>'Табл.2 інші випадки повт.лікув'!I124</f>
        <v>0</v>
      </c>
      <c r="N129" s="271"/>
      <c r="O129" s="270"/>
    </row>
    <row r="130" spans="1:15" s="15" customFormat="1" ht="15.75">
      <c r="A130" s="377">
        <v>12</v>
      </c>
      <c r="B130" s="54" t="s">
        <v>14</v>
      </c>
      <c r="C130" s="316">
        <f>'[5]Табл 1000'!$E132</f>
        <v>8</v>
      </c>
      <c r="D130" s="213">
        <v>8</v>
      </c>
      <c r="E130" s="46">
        <f t="shared" si="12"/>
        <v>100</v>
      </c>
      <c r="F130" s="161">
        <v>8</v>
      </c>
      <c r="G130" s="71">
        <f t="shared" si="13"/>
        <v>100</v>
      </c>
      <c r="H130" s="178">
        <v>0</v>
      </c>
      <c r="I130" s="178">
        <v>0</v>
      </c>
      <c r="J130" s="217">
        <f t="shared" si="14"/>
        <v>8</v>
      </c>
      <c r="K130" s="89" t="b">
        <f t="shared" si="15"/>
        <v>1</v>
      </c>
      <c r="L130" s="218">
        <f>'Табл.2 інші випадки повт.лікув'!I125</f>
        <v>0</v>
      </c>
      <c r="N130" s="272"/>
      <c r="O130" s="270"/>
    </row>
    <row r="131" spans="1:15" s="28" customFormat="1" ht="15.75">
      <c r="A131" s="377">
        <v>13</v>
      </c>
      <c r="B131" s="55" t="s">
        <v>15</v>
      </c>
      <c r="C131" s="316">
        <f>'[5]Табл 1000'!$E133</f>
        <v>5</v>
      </c>
      <c r="D131" s="214">
        <v>2</v>
      </c>
      <c r="E131" s="46">
        <f t="shared" si="12"/>
        <v>40</v>
      </c>
      <c r="F131" s="215">
        <v>2</v>
      </c>
      <c r="G131" s="71">
        <f t="shared" si="13"/>
        <v>40</v>
      </c>
      <c r="H131" s="216">
        <v>0</v>
      </c>
      <c r="I131" s="216">
        <v>3</v>
      </c>
      <c r="J131" s="217">
        <f t="shared" si="14"/>
        <v>5</v>
      </c>
      <c r="K131" s="89" t="b">
        <f t="shared" si="15"/>
        <v>1</v>
      </c>
      <c r="L131" s="218">
        <f>'Табл.2 інші випадки повт.лікув'!I126</f>
        <v>0</v>
      </c>
      <c r="N131" s="271"/>
      <c r="O131" s="270"/>
    </row>
    <row r="132" spans="1:15" s="15" customFormat="1" ht="15.75">
      <c r="A132" s="377">
        <v>14</v>
      </c>
      <c r="B132" s="54" t="s">
        <v>16</v>
      </c>
      <c r="C132" s="316">
        <f>'[5]Табл 1000'!$E134</f>
        <v>12</v>
      </c>
      <c r="D132" s="213">
        <v>5</v>
      </c>
      <c r="E132" s="46">
        <f t="shared" si="12"/>
        <v>41.66666666666667</v>
      </c>
      <c r="F132" s="161">
        <v>5</v>
      </c>
      <c r="G132" s="71">
        <f t="shared" si="13"/>
        <v>41.66666666666667</v>
      </c>
      <c r="H132" s="178">
        <v>5</v>
      </c>
      <c r="I132" s="178">
        <v>2</v>
      </c>
      <c r="J132" s="217">
        <f t="shared" si="14"/>
        <v>12</v>
      </c>
      <c r="K132" s="89" t="b">
        <f t="shared" si="15"/>
        <v>1</v>
      </c>
      <c r="L132" s="218">
        <f>'Табл.2 інші випадки повт.лікув'!I127</f>
        <v>5</v>
      </c>
      <c r="N132" s="272"/>
      <c r="O132" s="270"/>
    </row>
    <row r="133" spans="1:15" s="15" customFormat="1" ht="15.75">
      <c r="A133" s="377">
        <v>15</v>
      </c>
      <c r="B133" s="54" t="s">
        <v>17</v>
      </c>
      <c r="C133" s="316">
        <f>'[5]Табл 1000'!$E135</f>
        <v>1</v>
      </c>
      <c r="D133" s="213">
        <v>1</v>
      </c>
      <c r="E133" s="46">
        <f t="shared" si="12"/>
        <v>100</v>
      </c>
      <c r="F133" s="161">
        <v>1</v>
      </c>
      <c r="G133" s="71">
        <f t="shared" si="13"/>
        <v>100</v>
      </c>
      <c r="H133" s="178">
        <v>0</v>
      </c>
      <c r="I133" s="178">
        <v>0</v>
      </c>
      <c r="J133" s="217">
        <f t="shared" si="14"/>
        <v>1</v>
      </c>
      <c r="K133" s="89" t="b">
        <f t="shared" si="15"/>
        <v>1</v>
      </c>
      <c r="L133" s="218">
        <f>'Табл.2 інші випадки повт.лікув'!I128</f>
        <v>0</v>
      </c>
      <c r="N133" s="272"/>
      <c r="O133" s="270"/>
    </row>
    <row r="134" spans="1:15" s="15" customFormat="1" ht="15.75">
      <c r="A134" s="377">
        <v>16</v>
      </c>
      <c r="B134" s="54" t="s">
        <v>18</v>
      </c>
      <c r="C134" s="316">
        <f>'[5]Табл 1000'!$E136</f>
        <v>0</v>
      </c>
      <c r="D134" s="213">
        <v>0</v>
      </c>
      <c r="E134" s="46" t="e">
        <f t="shared" si="12"/>
        <v>#DIV/0!</v>
      </c>
      <c r="F134" s="161">
        <v>0</v>
      </c>
      <c r="G134" s="71" t="e">
        <f t="shared" si="13"/>
        <v>#DIV/0!</v>
      </c>
      <c r="H134" s="178">
        <v>0</v>
      </c>
      <c r="I134" s="178">
        <v>0</v>
      </c>
      <c r="J134" s="217">
        <f t="shared" si="14"/>
        <v>0</v>
      </c>
      <c r="K134" s="89" t="b">
        <f t="shared" si="15"/>
        <v>1</v>
      </c>
      <c r="L134" s="218">
        <f>'Табл.2 інші випадки повт.лікув'!I129</f>
        <v>0</v>
      </c>
      <c r="N134" s="272"/>
      <c r="O134" s="270"/>
    </row>
    <row r="135" spans="1:15" s="28" customFormat="1" ht="15.75">
      <c r="A135" s="377">
        <v>17</v>
      </c>
      <c r="B135" s="55" t="s">
        <v>19</v>
      </c>
      <c r="C135" s="316">
        <f>'[5]Табл 1000'!$E137</f>
        <v>1</v>
      </c>
      <c r="D135" s="214">
        <v>1</v>
      </c>
      <c r="E135" s="46">
        <f t="shared" si="12"/>
        <v>100</v>
      </c>
      <c r="F135" s="215">
        <v>1</v>
      </c>
      <c r="G135" s="71">
        <f t="shared" si="13"/>
        <v>100</v>
      </c>
      <c r="H135" s="216">
        <v>0</v>
      </c>
      <c r="I135" s="216">
        <v>0</v>
      </c>
      <c r="J135" s="217">
        <f t="shared" si="14"/>
        <v>1</v>
      </c>
      <c r="K135" s="89" t="b">
        <f t="shared" si="15"/>
        <v>1</v>
      </c>
      <c r="L135" s="218">
        <f>'Табл.2 інші випадки повт.лікув'!I130</f>
        <v>0</v>
      </c>
      <c r="N135" s="271"/>
      <c r="O135" s="270"/>
    </row>
    <row r="136" spans="1:15" s="15" customFormat="1" ht="15.75">
      <c r="A136" s="377">
        <v>18</v>
      </c>
      <c r="B136" s="54" t="s">
        <v>20</v>
      </c>
      <c r="C136" s="316">
        <f>'[5]Табл 1000'!$E138</f>
        <v>2</v>
      </c>
      <c r="D136" s="213">
        <v>1</v>
      </c>
      <c r="E136" s="46">
        <f t="shared" si="12"/>
        <v>50</v>
      </c>
      <c r="F136" s="161">
        <v>1</v>
      </c>
      <c r="G136" s="71">
        <f t="shared" si="13"/>
        <v>50</v>
      </c>
      <c r="H136" s="178">
        <v>1</v>
      </c>
      <c r="I136" s="178">
        <v>0</v>
      </c>
      <c r="J136" s="217">
        <f t="shared" si="14"/>
        <v>2</v>
      </c>
      <c r="K136" s="89" t="b">
        <f t="shared" si="15"/>
        <v>1</v>
      </c>
      <c r="L136" s="218">
        <f>'Табл.2 інші випадки повт.лікув'!I131</f>
        <v>1</v>
      </c>
      <c r="N136" s="272"/>
      <c r="O136" s="270"/>
    </row>
    <row r="137" spans="1:15" s="28" customFormat="1" ht="15.75">
      <c r="A137" s="377">
        <v>19</v>
      </c>
      <c r="B137" s="55" t="s">
        <v>21</v>
      </c>
      <c r="C137" s="316">
        <f>'[5]Табл 1000'!$E139</f>
        <v>5</v>
      </c>
      <c r="D137" s="214">
        <v>5</v>
      </c>
      <c r="E137" s="46">
        <f t="shared" si="12"/>
        <v>100</v>
      </c>
      <c r="F137" s="215">
        <v>5</v>
      </c>
      <c r="G137" s="71">
        <f t="shared" si="13"/>
        <v>100</v>
      </c>
      <c r="H137" s="216">
        <v>0</v>
      </c>
      <c r="I137" s="216">
        <v>0</v>
      </c>
      <c r="J137" s="217">
        <f t="shared" si="14"/>
        <v>5</v>
      </c>
      <c r="K137" s="89" t="b">
        <f t="shared" si="15"/>
        <v>1</v>
      </c>
      <c r="L137" s="218">
        <f>'Табл.2 інші випадки повт.лікув'!I132</f>
        <v>0</v>
      </c>
      <c r="N137" s="271"/>
      <c r="O137" s="270"/>
    </row>
    <row r="138" spans="1:15" s="15" customFormat="1" ht="15.75">
      <c r="A138" s="377">
        <v>20</v>
      </c>
      <c r="B138" s="54" t="s">
        <v>22</v>
      </c>
      <c r="C138" s="316">
        <f>'[5]Табл 1000'!$E140</f>
        <v>1</v>
      </c>
      <c r="D138" s="214">
        <v>0</v>
      </c>
      <c r="E138" s="46">
        <f t="shared" si="12"/>
        <v>0</v>
      </c>
      <c r="F138" s="215">
        <v>0</v>
      </c>
      <c r="G138" s="71">
        <f t="shared" si="13"/>
        <v>0</v>
      </c>
      <c r="H138" s="216">
        <v>0</v>
      </c>
      <c r="I138" s="216">
        <v>1</v>
      </c>
      <c r="J138" s="217">
        <f t="shared" si="14"/>
        <v>1</v>
      </c>
      <c r="K138" s="89" t="b">
        <f t="shared" si="15"/>
        <v>1</v>
      </c>
      <c r="L138" s="218">
        <f>'Табл.2 інші випадки повт.лікув'!I133</f>
        <v>0</v>
      </c>
      <c r="N138" s="272"/>
      <c r="O138" s="270"/>
    </row>
    <row r="139" spans="1:15" s="15" customFormat="1" ht="15.75">
      <c r="A139" s="377">
        <v>21</v>
      </c>
      <c r="B139" s="54" t="s">
        <v>23</v>
      </c>
      <c r="C139" s="316">
        <f>'[5]Табл 1000'!$E141</f>
        <v>1</v>
      </c>
      <c r="D139" s="213">
        <v>1</v>
      </c>
      <c r="E139" s="46">
        <f t="shared" si="12"/>
        <v>100</v>
      </c>
      <c r="F139" s="161">
        <v>1</v>
      </c>
      <c r="G139" s="71">
        <f t="shared" si="13"/>
        <v>100</v>
      </c>
      <c r="H139" s="178">
        <v>0</v>
      </c>
      <c r="I139" s="178">
        <v>0</v>
      </c>
      <c r="J139" s="217">
        <f t="shared" si="14"/>
        <v>1</v>
      </c>
      <c r="K139" s="89" t="b">
        <f t="shared" si="15"/>
        <v>1</v>
      </c>
      <c r="L139" s="218">
        <f>'Табл.2 інші випадки повт.лікув'!I134</f>
        <v>0</v>
      </c>
      <c r="N139" s="272"/>
      <c r="O139" s="270"/>
    </row>
    <row r="140" spans="1:15" s="15" customFormat="1" ht="15.75">
      <c r="A140" s="377">
        <v>22</v>
      </c>
      <c r="B140" s="54" t="s">
        <v>24</v>
      </c>
      <c r="C140" s="316">
        <f>'[5]Табл 1000'!$E142</f>
        <v>1</v>
      </c>
      <c r="D140" s="213">
        <v>0</v>
      </c>
      <c r="E140" s="46">
        <f t="shared" si="12"/>
        <v>0</v>
      </c>
      <c r="F140" s="161">
        <v>1</v>
      </c>
      <c r="G140" s="71">
        <f t="shared" si="13"/>
        <v>100</v>
      </c>
      <c r="H140" s="178">
        <v>0</v>
      </c>
      <c r="I140" s="178">
        <v>0</v>
      </c>
      <c r="J140" s="217">
        <f t="shared" si="14"/>
        <v>1</v>
      </c>
      <c r="K140" s="89" t="b">
        <f t="shared" si="15"/>
        <v>1</v>
      </c>
      <c r="L140" s="218">
        <f>'Табл.2 інші випадки повт.лікув'!I135</f>
        <v>0</v>
      </c>
      <c r="N140" s="272"/>
      <c r="O140" s="270"/>
    </row>
    <row r="141" spans="1:15" s="15" customFormat="1" ht="15.75">
      <c r="A141" s="377">
        <v>23</v>
      </c>
      <c r="B141" s="54" t="s">
        <v>25</v>
      </c>
      <c r="C141" s="316">
        <f>'[5]Табл 1000'!$E143</f>
        <v>4</v>
      </c>
      <c r="D141" s="213">
        <v>0</v>
      </c>
      <c r="E141" s="46">
        <f t="shared" si="12"/>
        <v>0</v>
      </c>
      <c r="F141" s="161">
        <v>3</v>
      </c>
      <c r="G141" s="71">
        <f t="shared" si="13"/>
        <v>75</v>
      </c>
      <c r="H141" s="178">
        <v>1</v>
      </c>
      <c r="I141" s="178">
        <v>0</v>
      </c>
      <c r="J141" s="217">
        <f t="shared" si="14"/>
        <v>4</v>
      </c>
      <c r="K141" s="89" t="b">
        <f t="shared" si="15"/>
        <v>1</v>
      </c>
      <c r="L141" s="218">
        <f>'Табл.2 інші випадки повт.лікув'!I136</f>
        <v>1</v>
      </c>
      <c r="N141" s="272"/>
      <c r="O141" s="270"/>
    </row>
    <row r="142" spans="1:15" s="15" customFormat="1" ht="15">
      <c r="A142" s="377">
        <v>24</v>
      </c>
      <c r="B142" s="54" t="s">
        <v>26</v>
      </c>
      <c r="C142" s="316">
        <f>'[5]Табл 1000'!$E144</f>
        <v>2</v>
      </c>
      <c r="D142" s="213">
        <v>2</v>
      </c>
      <c r="E142" s="46">
        <f t="shared" si="12"/>
        <v>100</v>
      </c>
      <c r="F142" s="161">
        <v>2</v>
      </c>
      <c r="G142" s="71">
        <f t="shared" si="13"/>
        <v>100</v>
      </c>
      <c r="H142" s="178">
        <v>0</v>
      </c>
      <c r="I142" s="178">
        <v>0</v>
      </c>
      <c r="J142" s="217">
        <f t="shared" si="14"/>
        <v>2</v>
      </c>
      <c r="K142" s="89" t="b">
        <f t="shared" si="15"/>
        <v>1</v>
      </c>
      <c r="L142" s="218">
        <f>'Табл.2 інші випадки повт.лікув'!I137</f>
        <v>0</v>
      </c>
      <c r="N142" s="272"/>
      <c r="O142" s="273"/>
    </row>
    <row r="143" spans="1:12" s="28" customFormat="1" ht="15">
      <c r="A143" s="377">
        <v>25</v>
      </c>
      <c r="B143" s="55" t="s">
        <v>27</v>
      </c>
      <c r="C143" s="316">
        <f>'[5]Табл 1000'!$E145</f>
        <v>0</v>
      </c>
      <c r="D143" s="214">
        <v>0</v>
      </c>
      <c r="E143" s="46" t="e">
        <f t="shared" si="12"/>
        <v>#DIV/0!</v>
      </c>
      <c r="F143" s="215">
        <v>0</v>
      </c>
      <c r="G143" s="71" t="e">
        <f t="shared" si="13"/>
        <v>#DIV/0!</v>
      </c>
      <c r="H143" s="216">
        <v>0</v>
      </c>
      <c r="I143" s="216">
        <v>0</v>
      </c>
      <c r="J143" s="217">
        <f t="shared" si="14"/>
        <v>0</v>
      </c>
      <c r="K143" s="89" t="b">
        <f t="shared" si="15"/>
        <v>1</v>
      </c>
      <c r="L143" s="218">
        <f>'Табл.2 інші випадки повт.лікув'!I138</f>
        <v>0</v>
      </c>
    </row>
    <row r="144" spans="1:12" s="28" customFormat="1" ht="15">
      <c r="A144" s="378">
        <v>26</v>
      </c>
      <c r="B144" s="194" t="s">
        <v>65</v>
      </c>
      <c r="C144" s="316">
        <f>'[5]Табл 1000'!$E146</f>
        <v>4</v>
      </c>
      <c r="D144" s="214">
        <v>1</v>
      </c>
      <c r="E144" s="46">
        <f t="shared" si="12"/>
        <v>25</v>
      </c>
      <c r="F144" s="215">
        <v>2</v>
      </c>
      <c r="G144" s="71">
        <f t="shared" si="13"/>
        <v>50</v>
      </c>
      <c r="H144" s="216">
        <v>2</v>
      </c>
      <c r="I144" s="216">
        <v>0</v>
      </c>
      <c r="J144" s="217">
        <f t="shared" si="14"/>
        <v>4</v>
      </c>
      <c r="K144" s="89" t="b">
        <f t="shared" si="15"/>
        <v>1</v>
      </c>
      <c r="L144" s="218">
        <f>'Табл.2 інші випадки повт.лікув'!I139</f>
        <v>2</v>
      </c>
    </row>
    <row r="145" spans="1:12" s="28" customFormat="1" ht="15">
      <c r="A145" s="377">
        <v>27</v>
      </c>
      <c r="B145" s="194" t="s">
        <v>67</v>
      </c>
      <c r="C145" s="316">
        <f>'[5]Табл 1000'!$E147</f>
        <v>0</v>
      </c>
      <c r="D145" s="214">
        <v>0</v>
      </c>
      <c r="E145" s="46" t="e">
        <f>D145/J145*100</f>
        <v>#DIV/0!</v>
      </c>
      <c r="F145" s="215">
        <v>0</v>
      </c>
      <c r="G145" s="71" t="e">
        <f>F145/J145*100</f>
        <v>#DIV/0!</v>
      </c>
      <c r="H145" s="216">
        <v>0</v>
      </c>
      <c r="I145" s="216">
        <v>0</v>
      </c>
      <c r="J145" s="217">
        <f>F145+H145+I145</f>
        <v>0</v>
      </c>
      <c r="K145" s="89" t="b">
        <f>EXACT(H145,L145)</f>
        <v>1</v>
      </c>
      <c r="L145" s="218">
        <f>'Табл.2 інші випадки повт.лікув'!I140</f>
        <v>0</v>
      </c>
    </row>
    <row r="146" spans="1:12" s="28" customFormat="1" ht="15">
      <c r="A146" s="378">
        <v>28</v>
      </c>
      <c r="B146" s="194" t="s">
        <v>68</v>
      </c>
      <c r="C146" s="316">
        <f>'[5]Табл 1000'!$E148</f>
        <v>0</v>
      </c>
      <c r="D146" s="214">
        <v>0</v>
      </c>
      <c r="E146" s="46" t="e">
        <f>D146/J146*100</f>
        <v>#DIV/0!</v>
      </c>
      <c r="F146" s="215">
        <v>0</v>
      </c>
      <c r="G146" s="71" t="e">
        <f>F146/J146*100</f>
        <v>#DIV/0!</v>
      </c>
      <c r="H146" s="216">
        <v>0</v>
      </c>
      <c r="I146" s="216">
        <v>0</v>
      </c>
      <c r="J146" s="217">
        <f>F146+H146+I146</f>
        <v>0</v>
      </c>
      <c r="K146" s="89" t="b">
        <f>EXACT(H146,L146)</f>
        <v>1</v>
      </c>
      <c r="L146" s="218">
        <f>'Табл.2 інші випадки повт.лікув'!I141</f>
        <v>0</v>
      </c>
    </row>
    <row r="147" spans="1:12" s="28" customFormat="1" ht="15.75" thickBot="1">
      <c r="A147" s="377">
        <v>29</v>
      </c>
      <c r="B147" s="194" t="s">
        <v>66</v>
      </c>
      <c r="C147" s="316">
        <f>'[5]Табл 1000'!$E149</f>
        <v>0</v>
      </c>
      <c r="D147" s="219">
        <v>0</v>
      </c>
      <c r="E147" s="90" t="e">
        <f t="shared" si="12"/>
        <v>#DIV/0!</v>
      </c>
      <c r="F147" s="220">
        <v>0</v>
      </c>
      <c r="G147" s="85" t="e">
        <f t="shared" si="13"/>
        <v>#DIV/0!</v>
      </c>
      <c r="H147" s="221">
        <v>0</v>
      </c>
      <c r="I147" s="221">
        <v>0</v>
      </c>
      <c r="J147" s="222">
        <f t="shared" si="14"/>
        <v>0</v>
      </c>
      <c r="K147" s="91" t="b">
        <f t="shared" si="15"/>
        <v>1</v>
      </c>
      <c r="L147" s="218">
        <f>'Табл.2 інші випадки повт.лікув'!I142</f>
        <v>0</v>
      </c>
    </row>
    <row r="148" spans="1:14" ht="16.5" thickBot="1">
      <c r="A148" s="510" t="s">
        <v>2</v>
      </c>
      <c r="B148" s="522"/>
      <c r="C148" s="187">
        <f>SUM(C119:C147)</f>
        <v>116</v>
      </c>
      <c r="D148" s="187">
        <f>SUM(D119:D147)</f>
        <v>73</v>
      </c>
      <c r="E148" s="159">
        <f t="shared" si="12"/>
        <v>62.93103448275862</v>
      </c>
      <c r="F148" s="187">
        <f>SUM(F119:F147)</f>
        <v>82</v>
      </c>
      <c r="G148" s="200">
        <f t="shared" si="13"/>
        <v>70.6896551724138</v>
      </c>
      <c r="H148" s="151">
        <f>SUM(H119:H147)</f>
        <v>18</v>
      </c>
      <c r="I148" s="151">
        <f>SUM(I119:I147)</f>
        <v>16</v>
      </c>
      <c r="J148" s="151">
        <f>SUM(J119:J147)</f>
        <v>116</v>
      </c>
      <c r="K148" s="198" t="b">
        <f t="shared" si="15"/>
        <v>1</v>
      </c>
      <c r="L148" s="199">
        <f>'Табл.2 інші випадки повт.лікув'!I143</f>
        <v>18</v>
      </c>
      <c r="N148" s="129">
        <f>F148+H148+I148</f>
        <v>116</v>
      </c>
    </row>
    <row r="149" ht="21" customHeight="1"/>
    <row r="150" spans="1:12" ht="45" customHeight="1">
      <c r="A150" s="525" t="s">
        <v>61</v>
      </c>
      <c r="B150" s="525"/>
      <c r="C150" s="525"/>
      <c r="D150" s="525"/>
      <c r="E150" s="525"/>
      <c r="F150" s="525"/>
      <c r="G150" s="525"/>
      <c r="H150" s="525"/>
      <c r="I150" s="525"/>
      <c r="J150" s="525"/>
      <c r="K150" s="525"/>
      <c r="L150" s="525"/>
    </row>
    <row r="151" spans="1:2" ht="20.25">
      <c r="A151" s="521" t="s">
        <v>59</v>
      </c>
      <c r="B151" s="521"/>
    </row>
    <row r="152" spans="1:13" ht="21" thickBot="1">
      <c r="A152" s="519" t="s">
        <v>39</v>
      </c>
      <c r="B152" s="519"/>
      <c r="C152" s="519"/>
      <c r="D152" s="519"/>
      <c r="E152" s="519"/>
      <c r="F152" s="520" t="s">
        <v>73</v>
      </c>
      <c r="G152" s="520"/>
      <c r="H152" s="501"/>
      <c r="I152" s="501"/>
      <c r="J152" s="20"/>
      <c r="K152" s="5"/>
      <c r="L152" s="5"/>
      <c r="M152" s="5"/>
    </row>
    <row r="153" spans="1:12" ht="20.25" customHeight="1" thickBot="1">
      <c r="A153" s="467" t="s">
        <v>0</v>
      </c>
      <c r="B153" s="516" t="s">
        <v>1</v>
      </c>
      <c r="C153" s="467" t="s">
        <v>50</v>
      </c>
      <c r="D153" s="475" t="s">
        <v>29</v>
      </c>
      <c r="E153" s="473"/>
      <c r="F153" s="473"/>
      <c r="G153" s="474"/>
      <c r="H153" s="467" t="s">
        <v>35</v>
      </c>
      <c r="I153" s="467" t="s">
        <v>36</v>
      </c>
      <c r="J153" s="486" t="s">
        <v>28</v>
      </c>
      <c r="K153" s="478" t="s">
        <v>41</v>
      </c>
      <c r="L153" s="467" t="s">
        <v>58</v>
      </c>
    </row>
    <row r="154" spans="1:12" ht="27" customHeight="1" thickBot="1">
      <c r="A154" s="468"/>
      <c r="B154" s="517"/>
      <c r="C154" s="468"/>
      <c r="D154" s="475" t="s">
        <v>31</v>
      </c>
      <c r="E154" s="474"/>
      <c r="F154" s="475" t="s">
        <v>32</v>
      </c>
      <c r="G154" s="474"/>
      <c r="H154" s="468"/>
      <c r="I154" s="468"/>
      <c r="J154" s="494"/>
      <c r="K154" s="479"/>
      <c r="L154" s="468"/>
    </row>
    <row r="155" spans="1:14" ht="37.5" customHeight="1" thickBot="1">
      <c r="A155" s="469"/>
      <c r="B155" s="518"/>
      <c r="C155" s="469"/>
      <c r="D155" s="7" t="s">
        <v>33</v>
      </c>
      <c r="E155" s="7" t="s">
        <v>34</v>
      </c>
      <c r="F155" s="7" t="s">
        <v>33</v>
      </c>
      <c r="G155" s="7" t="s">
        <v>34</v>
      </c>
      <c r="H155" s="469"/>
      <c r="I155" s="469"/>
      <c r="J155" s="503"/>
      <c r="K155" s="502"/>
      <c r="L155" s="469"/>
      <c r="N155" s="16"/>
    </row>
    <row r="156" spans="1:14" ht="15.75" thickBot="1">
      <c r="A156" s="376">
        <v>1</v>
      </c>
      <c r="B156" s="56" t="s">
        <v>3</v>
      </c>
      <c r="C156" s="358">
        <f>C8+C45+C82+C119</f>
        <v>18</v>
      </c>
      <c r="D156" s="35">
        <f aca="true" t="shared" si="16" ref="C156:D185">D8+D45+D82+D119</f>
        <v>10</v>
      </c>
      <c r="E156" s="30">
        <f aca="true" t="shared" si="17" ref="E156:E185">D156/J156*100</f>
        <v>55.55555555555556</v>
      </c>
      <c r="F156" s="36">
        <f aca="true" t="shared" si="18" ref="F156:F185">F8+F45+F82+F119</f>
        <v>11</v>
      </c>
      <c r="G156" s="37">
        <f aca="true" t="shared" si="19" ref="G156:G185">F156/J156*100</f>
        <v>61.111111111111114</v>
      </c>
      <c r="H156" s="35">
        <f aca="true" t="shared" si="20" ref="H156:I185">H8+H45+H82+H119</f>
        <v>4</v>
      </c>
      <c r="I156" s="35">
        <f t="shared" si="20"/>
        <v>3</v>
      </c>
      <c r="J156" s="43">
        <f aca="true" t="shared" si="21" ref="J156:J185">F156+H156+I156</f>
        <v>18</v>
      </c>
      <c r="K156" s="427" t="b">
        <f aca="true" t="shared" si="22" ref="K156:K185">EXACT(H156,L156)</f>
        <v>1</v>
      </c>
      <c r="L156" s="44">
        <f>'Табл.2 інші випадки повт.лікув'!I150</f>
        <v>4</v>
      </c>
      <c r="N156" s="354"/>
    </row>
    <row r="157" spans="1:14" ht="15.75" thickBot="1">
      <c r="A157" s="377">
        <v>2</v>
      </c>
      <c r="B157" s="56" t="s">
        <v>4</v>
      </c>
      <c r="C157" s="358">
        <f t="shared" si="16"/>
        <v>23</v>
      </c>
      <c r="D157" s="35">
        <f t="shared" si="16"/>
        <v>12</v>
      </c>
      <c r="E157" s="30">
        <f t="shared" si="17"/>
        <v>52.17391304347826</v>
      </c>
      <c r="F157" s="36">
        <f t="shared" si="18"/>
        <v>12</v>
      </c>
      <c r="G157" s="37">
        <f t="shared" si="19"/>
        <v>52.17391304347826</v>
      </c>
      <c r="H157" s="35">
        <f t="shared" si="20"/>
        <v>10</v>
      </c>
      <c r="I157" s="35">
        <f t="shared" si="20"/>
        <v>1</v>
      </c>
      <c r="J157" s="428">
        <f t="shared" si="21"/>
        <v>23</v>
      </c>
      <c r="K157" s="429" t="b">
        <f t="shared" si="22"/>
        <v>1</v>
      </c>
      <c r="L157" s="44">
        <f>'Табл.2 інші випадки повт.лікув'!I151</f>
        <v>10</v>
      </c>
      <c r="N157" s="354"/>
    </row>
    <row r="158" spans="1:14" ht="15.75" thickBot="1">
      <c r="A158" s="377">
        <v>3</v>
      </c>
      <c r="B158" s="56" t="s">
        <v>5</v>
      </c>
      <c r="C158" s="358">
        <f t="shared" si="16"/>
        <v>75</v>
      </c>
      <c r="D158" s="35">
        <f t="shared" si="16"/>
        <v>41</v>
      </c>
      <c r="E158" s="30">
        <f t="shared" si="17"/>
        <v>54.666666666666664</v>
      </c>
      <c r="F158" s="36">
        <f t="shared" si="18"/>
        <v>46</v>
      </c>
      <c r="G158" s="37">
        <f t="shared" si="19"/>
        <v>61.33333333333333</v>
      </c>
      <c r="H158" s="35">
        <f t="shared" si="20"/>
        <v>12</v>
      </c>
      <c r="I158" s="35">
        <f t="shared" si="20"/>
        <v>17</v>
      </c>
      <c r="J158" s="428">
        <f t="shared" si="21"/>
        <v>75</v>
      </c>
      <c r="K158" s="429" t="b">
        <f t="shared" si="22"/>
        <v>1</v>
      </c>
      <c r="L158" s="44">
        <f>'Табл.2 інші випадки повт.лікув'!I152</f>
        <v>12</v>
      </c>
      <c r="N158" s="354"/>
    </row>
    <row r="159" spans="1:14" ht="15.75" thickBot="1">
      <c r="A159" s="377">
        <v>4</v>
      </c>
      <c r="B159" s="56" t="s">
        <v>6</v>
      </c>
      <c r="C159" s="358">
        <f t="shared" si="16"/>
        <v>2</v>
      </c>
      <c r="D159" s="35">
        <f t="shared" si="16"/>
        <v>1</v>
      </c>
      <c r="E159" s="30">
        <f t="shared" si="17"/>
        <v>50</v>
      </c>
      <c r="F159" s="36">
        <f t="shared" si="18"/>
        <v>1</v>
      </c>
      <c r="G159" s="37">
        <f t="shared" si="19"/>
        <v>50</v>
      </c>
      <c r="H159" s="35">
        <f t="shared" si="20"/>
        <v>0</v>
      </c>
      <c r="I159" s="35">
        <f t="shared" si="20"/>
        <v>1</v>
      </c>
      <c r="J159" s="428">
        <f t="shared" si="21"/>
        <v>2</v>
      </c>
      <c r="K159" s="429" t="b">
        <f t="shared" si="22"/>
        <v>1</v>
      </c>
      <c r="L159" s="44">
        <f>'Табл.2 інші випадки повт.лікув'!I153</f>
        <v>0</v>
      </c>
      <c r="N159" s="354"/>
    </row>
    <row r="160" spans="1:14" ht="15.75" thickBot="1">
      <c r="A160" s="377">
        <v>5</v>
      </c>
      <c r="B160" s="56" t="s">
        <v>7</v>
      </c>
      <c r="C160" s="358">
        <f t="shared" si="16"/>
        <v>17</v>
      </c>
      <c r="D160" s="35">
        <f t="shared" si="16"/>
        <v>9</v>
      </c>
      <c r="E160" s="30">
        <f t="shared" si="17"/>
        <v>52.94117647058824</v>
      </c>
      <c r="F160" s="36">
        <f t="shared" si="18"/>
        <v>9</v>
      </c>
      <c r="G160" s="37">
        <f t="shared" si="19"/>
        <v>52.94117647058824</v>
      </c>
      <c r="H160" s="35">
        <f t="shared" si="20"/>
        <v>8</v>
      </c>
      <c r="I160" s="35">
        <f t="shared" si="20"/>
        <v>0</v>
      </c>
      <c r="J160" s="428">
        <f t="shared" si="21"/>
        <v>17</v>
      </c>
      <c r="K160" s="429" t="b">
        <f t="shared" si="22"/>
        <v>1</v>
      </c>
      <c r="L160" s="44">
        <f>'Табл.2 інші випадки повт.лікув'!I154</f>
        <v>8</v>
      </c>
      <c r="N160" s="354"/>
    </row>
    <row r="161" spans="1:12" ht="15.75" thickBot="1">
      <c r="A161" s="377">
        <v>6</v>
      </c>
      <c r="B161" s="56" t="s">
        <v>8</v>
      </c>
      <c r="C161" s="358">
        <f t="shared" si="16"/>
        <v>59</v>
      </c>
      <c r="D161" s="35">
        <f t="shared" si="16"/>
        <v>33</v>
      </c>
      <c r="E161" s="30">
        <f t="shared" si="17"/>
        <v>55.932203389830505</v>
      </c>
      <c r="F161" s="36">
        <f t="shared" si="18"/>
        <v>35</v>
      </c>
      <c r="G161" s="37">
        <f t="shared" si="19"/>
        <v>59.32203389830508</v>
      </c>
      <c r="H161" s="35">
        <f t="shared" si="20"/>
        <v>13</v>
      </c>
      <c r="I161" s="35">
        <f t="shared" si="20"/>
        <v>11</v>
      </c>
      <c r="J161" s="428">
        <f t="shared" si="21"/>
        <v>59</v>
      </c>
      <c r="K161" s="429" t="b">
        <f t="shared" si="22"/>
        <v>1</v>
      </c>
      <c r="L161" s="44">
        <f>'Табл.2 інші випадки повт.лікув'!I155</f>
        <v>13</v>
      </c>
    </row>
    <row r="162" spans="1:12" ht="15.75" thickBot="1">
      <c r="A162" s="377">
        <v>7</v>
      </c>
      <c r="B162" s="56" t="s">
        <v>9</v>
      </c>
      <c r="C162" s="358">
        <f t="shared" si="16"/>
        <v>5</v>
      </c>
      <c r="D162" s="35">
        <f t="shared" si="16"/>
        <v>3</v>
      </c>
      <c r="E162" s="30">
        <f t="shared" si="17"/>
        <v>60</v>
      </c>
      <c r="F162" s="36">
        <f t="shared" si="18"/>
        <v>3</v>
      </c>
      <c r="G162" s="37">
        <f t="shared" si="19"/>
        <v>60</v>
      </c>
      <c r="H162" s="35">
        <f t="shared" si="20"/>
        <v>1</v>
      </c>
      <c r="I162" s="35">
        <f t="shared" si="20"/>
        <v>1</v>
      </c>
      <c r="J162" s="428">
        <f t="shared" si="21"/>
        <v>5</v>
      </c>
      <c r="K162" s="429" t="b">
        <f t="shared" si="22"/>
        <v>1</v>
      </c>
      <c r="L162" s="44">
        <f>'Табл.2 інші випадки повт.лікув'!I156</f>
        <v>1</v>
      </c>
    </row>
    <row r="163" spans="1:12" ht="15.75" thickBot="1">
      <c r="A163" s="377">
        <v>8</v>
      </c>
      <c r="B163" s="56" t="s">
        <v>10</v>
      </c>
      <c r="C163" s="358">
        <f t="shared" si="16"/>
        <v>7</v>
      </c>
      <c r="D163" s="35">
        <f t="shared" si="16"/>
        <v>5</v>
      </c>
      <c r="E163" s="30">
        <f t="shared" si="17"/>
        <v>71.42857142857143</v>
      </c>
      <c r="F163" s="36">
        <f t="shared" si="18"/>
        <v>6</v>
      </c>
      <c r="G163" s="37">
        <f t="shared" si="19"/>
        <v>85.71428571428571</v>
      </c>
      <c r="H163" s="35">
        <f t="shared" si="20"/>
        <v>0</v>
      </c>
      <c r="I163" s="35">
        <f t="shared" si="20"/>
        <v>1</v>
      </c>
      <c r="J163" s="428">
        <f t="shared" si="21"/>
        <v>7</v>
      </c>
      <c r="K163" s="429" t="b">
        <f t="shared" si="22"/>
        <v>1</v>
      </c>
      <c r="L163" s="44">
        <f>'Табл.2 інші випадки повт.лікув'!I157</f>
        <v>0</v>
      </c>
    </row>
    <row r="164" spans="1:12" ht="15.75" thickBot="1">
      <c r="A164" s="377">
        <v>9</v>
      </c>
      <c r="B164" s="56" t="s">
        <v>11</v>
      </c>
      <c r="C164" s="358">
        <f t="shared" si="16"/>
        <v>29</v>
      </c>
      <c r="D164" s="35">
        <f t="shared" si="16"/>
        <v>9</v>
      </c>
      <c r="E164" s="30">
        <f t="shared" si="17"/>
        <v>31.03448275862069</v>
      </c>
      <c r="F164" s="36">
        <f t="shared" si="18"/>
        <v>16</v>
      </c>
      <c r="G164" s="37">
        <f t="shared" si="19"/>
        <v>55.172413793103445</v>
      </c>
      <c r="H164" s="35">
        <f t="shared" si="20"/>
        <v>7</v>
      </c>
      <c r="I164" s="35">
        <f t="shared" si="20"/>
        <v>6</v>
      </c>
      <c r="J164" s="428">
        <f t="shared" si="21"/>
        <v>29</v>
      </c>
      <c r="K164" s="429" t="b">
        <f t="shared" si="22"/>
        <v>0</v>
      </c>
      <c r="L164" s="44">
        <f>'Табл.2 інші випадки повт.лікув'!I158</f>
        <v>5</v>
      </c>
    </row>
    <row r="165" spans="1:12" ht="15.75" thickBot="1">
      <c r="A165" s="377">
        <v>10</v>
      </c>
      <c r="B165" s="56" t="s">
        <v>12</v>
      </c>
      <c r="C165" s="358">
        <f t="shared" si="16"/>
        <v>64</v>
      </c>
      <c r="D165" s="35">
        <f t="shared" si="16"/>
        <v>37</v>
      </c>
      <c r="E165" s="30">
        <f t="shared" si="17"/>
        <v>57.8125</v>
      </c>
      <c r="F165" s="36">
        <f t="shared" si="18"/>
        <v>37</v>
      </c>
      <c r="G165" s="37">
        <f t="shared" si="19"/>
        <v>57.8125</v>
      </c>
      <c r="H165" s="35">
        <f t="shared" si="20"/>
        <v>15</v>
      </c>
      <c r="I165" s="35">
        <f t="shared" si="20"/>
        <v>12</v>
      </c>
      <c r="J165" s="428">
        <f t="shared" si="21"/>
        <v>64</v>
      </c>
      <c r="K165" s="429" t="b">
        <f t="shared" si="22"/>
        <v>1</v>
      </c>
      <c r="L165" s="44">
        <f>'Табл.2 інші випадки повт.лікув'!I159</f>
        <v>15</v>
      </c>
    </row>
    <row r="166" spans="1:12" ht="15.75" thickBot="1">
      <c r="A166" s="377">
        <v>11</v>
      </c>
      <c r="B166" s="56" t="s">
        <v>13</v>
      </c>
      <c r="C166" s="358">
        <f t="shared" si="16"/>
        <v>0</v>
      </c>
      <c r="D166" s="35">
        <f t="shared" si="16"/>
        <v>0</v>
      </c>
      <c r="E166" s="30" t="e">
        <f t="shared" si="17"/>
        <v>#DIV/0!</v>
      </c>
      <c r="F166" s="36">
        <f t="shared" si="18"/>
        <v>0</v>
      </c>
      <c r="G166" s="37" t="e">
        <f t="shared" si="19"/>
        <v>#DIV/0!</v>
      </c>
      <c r="H166" s="35">
        <f t="shared" si="20"/>
        <v>0</v>
      </c>
      <c r="I166" s="35">
        <f t="shared" si="20"/>
        <v>0</v>
      </c>
      <c r="J166" s="428">
        <f t="shared" si="21"/>
        <v>0</v>
      </c>
      <c r="K166" s="429" t="b">
        <f t="shared" si="22"/>
        <v>1</v>
      </c>
      <c r="L166" s="44">
        <f>'Табл.2 інші випадки повт.лікув'!I160</f>
        <v>0</v>
      </c>
    </row>
    <row r="167" spans="1:12" ht="15.75" thickBot="1">
      <c r="A167" s="377">
        <v>12</v>
      </c>
      <c r="B167" s="56" t="s">
        <v>14</v>
      </c>
      <c r="C167" s="358">
        <f t="shared" si="16"/>
        <v>31</v>
      </c>
      <c r="D167" s="35">
        <f t="shared" si="16"/>
        <v>24</v>
      </c>
      <c r="E167" s="30">
        <f t="shared" si="17"/>
        <v>77.41935483870968</v>
      </c>
      <c r="F167" s="36">
        <f t="shared" si="18"/>
        <v>26</v>
      </c>
      <c r="G167" s="37">
        <f t="shared" si="19"/>
        <v>83.87096774193549</v>
      </c>
      <c r="H167" s="35">
        <f t="shared" si="20"/>
        <v>3</v>
      </c>
      <c r="I167" s="35">
        <f t="shared" si="20"/>
        <v>2</v>
      </c>
      <c r="J167" s="428">
        <f t="shared" si="21"/>
        <v>31</v>
      </c>
      <c r="K167" s="429" t="b">
        <f t="shared" si="22"/>
        <v>1</v>
      </c>
      <c r="L167" s="44">
        <f>'Табл.2 інші випадки повт.лікув'!I161</f>
        <v>3</v>
      </c>
    </row>
    <row r="168" spans="1:12" ht="15.75" thickBot="1">
      <c r="A168" s="377">
        <v>13</v>
      </c>
      <c r="B168" s="56" t="s">
        <v>15</v>
      </c>
      <c r="C168" s="358">
        <f t="shared" si="16"/>
        <v>23</v>
      </c>
      <c r="D168" s="35">
        <f t="shared" si="16"/>
        <v>10</v>
      </c>
      <c r="E168" s="30">
        <f t="shared" si="17"/>
        <v>47.61904761904761</v>
      </c>
      <c r="F168" s="36">
        <f t="shared" si="18"/>
        <v>9</v>
      </c>
      <c r="G168" s="37">
        <f t="shared" si="19"/>
        <v>42.857142857142854</v>
      </c>
      <c r="H168" s="35">
        <f t="shared" si="20"/>
        <v>5</v>
      </c>
      <c r="I168" s="35">
        <f t="shared" si="20"/>
        <v>7</v>
      </c>
      <c r="J168" s="428">
        <f t="shared" si="21"/>
        <v>21</v>
      </c>
      <c r="K168" s="429" t="b">
        <f t="shared" si="22"/>
        <v>1</v>
      </c>
      <c r="L168" s="44">
        <f>'Табл.2 інші випадки повт.лікув'!I162</f>
        <v>5</v>
      </c>
    </row>
    <row r="169" spans="1:12" ht="15.75" thickBot="1">
      <c r="A169" s="377">
        <v>14</v>
      </c>
      <c r="B169" s="56" t="s">
        <v>16</v>
      </c>
      <c r="C169" s="358">
        <f t="shared" si="16"/>
        <v>42</v>
      </c>
      <c r="D169" s="35">
        <f t="shared" si="16"/>
        <v>19</v>
      </c>
      <c r="E169" s="30">
        <f t="shared" si="17"/>
        <v>45.23809523809524</v>
      </c>
      <c r="F169" s="36">
        <f t="shared" si="18"/>
        <v>21</v>
      </c>
      <c r="G169" s="37">
        <f t="shared" si="19"/>
        <v>50</v>
      </c>
      <c r="H169" s="35">
        <f t="shared" si="20"/>
        <v>13</v>
      </c>
      <c r="I169" s="35">
        <f t="shared" si="20"/>
        <v>8</v>
      </c>
      <c r="J169" s="428">
        <f t="shared" si="21"/>
        <v>42</v>
      </c>
      <c r="K169" s="429" t="b">
        <f t="shared" si="22"/>
        <v>1</v>
      </c>
      <c r="L169" s="44">
        <f>'Табл.2 інші випадки повт.лікув'!I163</f>
        <v>13</v>
      </c>
    </row>
    <row r="170" spans="1:12" ht="15.75" thickBot="1">
      <c r="A170" s="377">
        <v>15</v>
      </c>
      <c r="B170" s="56" t="s">
        <v>17</v>
      </c>
      <c r="C170" s="358">
        <f t="shared" si="16"/>
        <v>14</v>
      </c>
      <c r="D170" s="35">
        <f t="shared" si="16"/>
        <v>10</v>
      </c>
      <c r="E170" s="30">
        <f t="shared" si="17"/>
        <v>71.42857142857143</v>
      </c>
      <c r="F170" s="36">
        <f t="shared" si="18"/>
        <v>11</v>
      </c>
      <c r="G170" s="37">
        <f t="shared" si="19"/>
        <v>78.57142857142857</v>
      </c>
      <c r="H170" s="35">
        <f t="shared" si="20"/>
        <v>1</v>
      </c>
      <c r="I170" s="35">
        <f t="shared" si="20"/>
        <v>2</v>
      </c>
      <c r="J170" s="428">
        <f t="shared" si="21"/>
        <v>14</v>
      </c>
      <c r="K170" s="429" t="b">
        <f t="shared" si="22"/>
        <v>1</v>
      </c>
      <c r="L170" s="44">
        <f>'Табл.2 інші випадки повт.лікув'!I164</f>
        <v>1</v>
      </c>
    </row>
    <row r="171" spans="1:12" ht="15.75" thickBot="1">
      <c r="A171" s="377">
        <v>16</v>
      </c>
      <c r="B171" s="56" t="s">
        <v>18</v>
      </c>
      <c r="C171" s="358">
        <f t="shared" si="16"/>
        <v>1</v>
      </c>
      <c r="D171" s="35">
        <f t="shared" si="16"/>
        <v>1</v>
      </c>
      <c r="E171" s="30">
        <f t="shared" si="17"/>
        <v>100</v>
      </c>
      <c r="F171" s="36">
        <f t="shared" si="18"/>
        <v>1</v>
      </c>
      <c r="G171" s="37">
        <f t="shared" si="19"/>
        <v>100</v>
      </c>
      <c r="H171" s="35">
        <f t="shared" si="20"/>
        <v>0</v>
      </c>
      <c r="I171" s="35">
        <f t="shared" si="20"/>
        <v>0</v>
      </c>
      <c r="J171" s="428">
        <f t="shared" si="21"/>
        <v>1</v>
      </c>
      <c r="K171" s="429" t="b">
        <f t="shared" si="22"/>
        <v>1</v>
      </c>
      <c r="L171" s="44">
        <f>'Табл.2 інші випадки повт.лікув'!I165</f>
        <v>0</v>
      </c>
    </row>
    <row r="172" spans="1:12" ht="15.75" thickBot="1">
      <c r="A172" s="377">
        <v>17</v>
      </c>
      <c r="B172" s="56" t="s">
        <v>19</v>
      </c>
      <c r="C172" s="358">
        <f t="shared" si="16"/>
        <v>8</v>
      </c>
      <c r="D172" s="35">
        <f t="shared" si="16"/>
        <v>1</v>
      </c>
      <c r="E172" s="30">
        <f t="shared" si="17"/>
        <v>12.5</v>
      </c>
      <c r="F172" s="36">
        <f t="shared" si="18"/>
        <v>3</v>
      </c>
      <c r="G172" s="37">
        <f t="shared" si="19"/>
        <v>37.5</v>
      </c>
      <c r="H172" s="35">
        <f t="shared" si="20"/>
        <v>5</v>
      </c>
      <c r="I172" s="35">
        <f t="shared" si="20"/>
        <v>0</v>
      </c>
      <c r="J172" s="428">
        <f t="shared" si="21"/>
        <v>8</v>
      </c>
      <c r="K172" s="429" t="b">
        <f t="shared" si="22"/>
        <v>1</v>
      </c>
      <c r="L172" s="44">
        <f>'Табл.2 інші випадки повт.лікув'!I166</f>
        <v>5</v>
      </c>
    </row>
    <row r="173" spans="1:12" ht="15.75" thickBot="1">
      <c r="A173" s="377">
        <v>18</v>
      </c>
      <c r="B173" s="56" t="s">
        <v>20</v>
      </c>
      <c r="C173" s="358">
        <f t="shared" si="16"/>
        <v>5</v>
      </c>
      <c r="D173" s="35">
        <f t="shared" si="16"/>
        <v>1</v>
      </c>
      <c r="E173" s="30">
        <f t="shared" si="17"/>
        <v>20</v>
      </c>
      <c r="F173" s="36">
        <f t="shared" si="18"/>
        <v>1</v>
      </c>
      <c r="G173" s="37">
        <f t="shared" si="19"/>
        <v>20</v>
      </c>
      <c r="H173" s="35">
        <f t="shared" si="20"/>
        <v>4</v>
      </c>
      <c r="I173" s="35">
        <f t="shared" si="20"/>
        <v>0</v>
      </c>
      <c r="J173" s="428">
        <f t="shared" si="21"/>
        <v>5</v>
      </c>
      <c r="K173" s="429" t="b">
        <f t="shared" si="22"/>
        <v>1</v>
      </c>
      <c r="L173" s="44">
        <f>'Табл.2 інші випадки повт.лікув'!I167</f>
        <v>4</v>
      </c>
    </row>
    <row r="174" spans="1:12" ht="15.75" thickBot="1">
      <c r="A174" s="377">
        <v>19</v>
      </c>
      <c r="B174" s="56" t="s">
        <v>21</v>
      </c>
      <c r="C174" s="358">
        <f t="shared" si="16"/>
        <v>35</v>
      </c>
      <c r="D174" s="35">
        <f t="shared" si="16"/>
        <v>21</v>
      </c>
      <c r="E174" s="30">
        <f t="shared" si="17"/>
        <v>60</v>
      </c>
      <c r="F174" s="36">
        <f t="shared" si="18"/>
        <v>21</v>
      </c>
      <c r="G174" s="37">
        <f t="shared" si="19"/>
        <v>60</v>
      </c>
      <c r="H174" s="35">
        <f t="shared" si="20"/>
        <v>9</v>
      </c>
      <c r="I174" s="35">
        <f t="shared" si="20"/>
        <v>5</v>
      </c>
      <c r="J174" s="428">
        <f t="shared" si="21"/>
        <v>35</v>
      </c>
      <c r="K174" s="429" t="b">
        <f t="shared" si="22"/>
        <v>1</v>
      </c>
      <c r="L174" s="44">
        <f>'Табл.2 інші випадки повт.лікув'!I168</f>
        <v>9</v>
      </c>
    </row>
    <row r="175" spans="1:12" ht="15.75" thickBot="1">
      <c r="A175" s="377">
        <v>20</v>
      </c>
      <c r="B175" s="56" t="s">
        <v>22</v>
      </c>
      <c r="C175" s="358">
        <f t="shared" si="16"/>
        <v>3</v>
      </c>
      <c r="D175" s="35">
        <f t="shared" si="16"/>
        <v>1</v>
      </c>
      <c r="E175" s="30">
        <f t="shared" si="17"/>
        <v>33.33333333333333</v>
      </c>
      <c r="F175" s="36">
        <f t="shared" si="18"/>
        <v>1</v>
      </c>
      <c r="G175" s="37">
        <f t="shared" si="19"/>
        <v>33.33333333333333</v>
      </c>
      <c r="H175" s="35">
        <f t="shared" si="20"/>
        <v>0</v>
      </c>
      <c r="I175" s="35">
        <f t="shared" si="20"/>
        <v>2</v>
      </c>
      <c r="J175" s="428">
        <f t="shared" si="21"/>
        <v>3</v>
      </c>
      <c r="K175" s="429" t="b">
        <f t="shared" si="22"/>
        <v>1</v>
      </c>
      <c r="L175" s="44">
        <f>'Табл.2 інші випадки повт.лікув'!I169</f>
        <v>0</v>
      </c>
    </row>
    <row r="176" spans="1:12" ht="15.75" thickBot="1">
      <c r="A176" s="377">
        <v>21</v>
      </c>
      <c r="B176" s="56" t="s">
        <v>23</v>
      </c>
      <c r="C176" s="358">
        <f t="shared" si="16"/>
        <v>6</v>
      </c>
      <c r="D176" s="35">
        <f t="shared" si="16"/>
        <v>5</v>
      </c>
      <c r="E176" s="30">
        <f t="shared" si="17"/>
        <v>83.33333333333334</v>
      </c>
      <c r="F176" s="36">
        <f t="shared" si="18"/>
        <v>5</v>
      </c>
      <c r="G176" s="37">
        <f t="shared" si="19"/>
        <v>83.33333333333334</v>
      </c>
      <c r="H176" s="35">
        <f t="shared" si="20"/>
        <v>0</v>
      </c>
      <c r="I176" s="35">
        <f t="shared" si="20"/>
        <v>1</v>
      </c>
      <c r="J176" s="428">
        <f t="shared" si="21"/>
        <v>6</v>
      </c>
      <c r="K176" s="429" t="b">
        <f t="shared" si="22"/>
        <v>1</v>
      </c>
      <c r="L176" s="44">
        <f>'Табл.2 інші випадки повт.лікув'!I170</f>
        <v>0</v>
      </c>
    </row>
    <row r="177" spans="1:12" ht="15.75" thickBot="1">
      <c r="A177" s="377">
        <v>22</v>
      </c>
      <c r="B177" s="56" t="s">
        <v>24</v>
      </c>
      <c r="C177" s="358">
        <f t="shared" si="16"/>
        <v>10</v>
      </c>
      <c r="D177" s="35">
        <f t="shared" si="16"/>
        <v>3</v>
      </c>
      <c r="E177" s="30">
        <f t="shared" si="17"/>
        <v>33.33333333333333</v>
      </c>
      <c r="F177" s="36">
        <f t="shared" si="18"/>
        <v>5</v>
      </c>
      <c r="G177" s="37">
        <f t="shared" si="19"/>
        <v>55.55555555555556</v>
      </c>
      <c r="H177" s="35">
        <f t="shared" si="20"/>
        <v>2</v>
      </c>
      <c r="I177" s="35">
        <f t="shared" si="20"/>
        <v>2</v>
      </c>
      <c r="J177" s="428">
        <f t="shared" si="21"/>
        <v>9</v>
      </c>
      <c r="K177" s="429" t="b">
        <f t="shared" si="22"/>
        <v>1</v>
      </c>
      <c r="L177" s="44">
        <f>'Табл.2 інші випадки повт.лікув'!I171</f>
        <v>2</v>
      </c>
    </row>
    <row r="178" spans="1:12" ht="15.75" thickBot="1">
      <c r="A178" s="377">
        <v>23</v>
      </c>
      <c r="B178" s="56" t="s">
        <v>25</v>
      </c>
      <c r="C178" s="358">
        <f t="shared" si="16"/>
        <v>30</v>
      </c>
      <c r="D178" s="35">
        <f t="shared" si="16"/>
        <v>15</v>
      </c>
      <c r="E178" s="30">
        <f t="shared" si="17"/>
        <v>50</v>
      </c>
      <c r="F178" s="36">
        <f t="shared" si="18"/>
        <v>21</v>
      </c>
      <c r="G178" s="37">
        <f t="shared" si="19"/>
        <v>70</v>
      </c>
      <c r="H178" s="35">
        <f t="shared" si="20"/>
        <v>6</v>
      </c>
      <c r="I178" s="35">
        <f t="shared" si="20"/>
        <v>3</v>
      </c>
      <c r="J178" s="428">
        <f t="shared" si="21"/>
        <v>30</v>
      </c>
      <c r="K178" s="429" t="b">
        <f t="shared" si="22"/>
        <v>0</v>
      </c>
      <c r="L178" s="44">
        <f>'Табл.2 інші випадки повт.лікув'!I172</f>
        <v>5</v>
      </c>
    </row>
    <row r="179" spans="1:12" ht="15.75" thickBot="1">
      <c r="A179" s="377">
        <v>24</v>
      </c>
      <c r="B179" s="56" t="s">
        <v>26</v>
      </c>
      <c r="C179" s="358">
        <f t="shared" si="16"/>
        <v>14</v>
      </c>
      <c r="D179" s="35">
        <f t="shared" si="16"/>
        <v>7</v>
      </c>
      <c r="E179" s="30">
        <f t="shared" si="17"/>
        <v>50</v>
      </c>
      <c r="F179" s="36">
        <f t="shared" si="18"/>
        <v>7</v>
      </c>
      <c r="G179" s="37">
        <f t="shared" si="19"/>
        <v>50</v>
      </c>
      <c r="H179" s="35">
        <f t="shared" si="20"/>
        <v>6</v>
      </c>
      <c r="I179" s="35">
        <f t="shared" si="20"/>
        <v>1</v>
      </c>
      <c r="J179" s="428">
        <f t="shared" si="21"/>
        <v>14</v>
      </c>
      <c r="K179" s="429" t="b">
        <f t="shared" si="22"/>
        <v>1</v>
      </c>
      <c r="L179" s="44">
        <f>'Табл.2 інші випадки повт.лікув'!I173</f>
        <v>6</v>
      </c>
    </row>
    <row r="180" spans="1:12" ht="15.75" thickBot="1">
      <c r="A180" s="377">
        <v>25</v>
      </c>
      <c r="B180" s="56" t="s">
        <v>27</v>
      </c>
      <c r="C180" s="358">
        <f t="shared" si="16"/>
        <v>7</v>
      </c>
      <c r="D180" s="35">
        <f t="shared" si="16"/>
        <v>0</v>
      </c>
      <c r="E180" s="30">
        <f t="shared" si="17"/>
        <v>0</v>
      </c>
      <c r="F180" s="36">
        <f t="shared" si="18"/>
        <v>4</v>
      </c>
      <c r="G180" s="37">
        <f t="shared" si="19"/>
        <v>57.14285714285714</v>
      </c>
      <c r="H180" s="35">
        <f t="shared" si="20"/>
        <v>0</v>
      </c>
      <c r="I180" s="35">
        <f t="shared" si="20"/>
        <v>3</v>
      </c>
      <c r="J180" s="428">
        <f t="shared" si="21"/>
        <v>7</v>
      </c>
      <c r="K180" s="429" t="b">
        <f t="shared" si="22"/>
        <v>1</v>
      </c>
      <c r="L180" s="44">
        <f>'Табл.2 інші випадки повт.лікув'!I174</f>
        <v>0</v>
      </c>
    </row>
    <row r="181" spans="1:12" ht="15.75" thickBot="1">
      <c r="A181" s="378">
        <v>26</v>
      </c>
      <c r="B181" s="56" t="s">
        <v>63</v>
      </c>
      <c r="C181" s="358">
        <f t="shared" si="16"/>
        <v>20</v>
      </c>
      <c r="D181" s="35">
        <f t="shared" si="16"/>
        <v>4</v>
      </c>
      <c r="E181" s="30">
        <f t="shared" si="17"/>
        <v>20</v>
      </c>
      <c r="F181" s="36">
        <f t="shared" si="18"/>
        <v>6</v>
      </c>
      <c r="G181" s="37">
        <f t="shared" si="19"/>
        <v>30</v>
      </c>
      <c r="H181" s="35">
        <f t="shared" si="20"/>
        <v>8</v>
      </c>
      <c r="I181" s="35">
        <f t="shared" si="20"/>
        <v>6</v>
      </c>
      <c r="J181" s="428">
        <f t="shared" si="21"/>
        <v>20</v>
      </c>
      <c r="K181" s="429" t="b">
        <f t="shared" si="22"/>
        <v>1</v>
      </c>
      <c r="L181" s="44">
        <f>'Табл.2 інші випадки повт.лікув'!I175</f>
        <v>8</v>
      </c>
    </row>
    <row r="182" spans="1:12" ht="15.75" thickBot="1">
      <c r="A182" s="377">
        <v>27</v>
      </c>
      <c r="B182" s="56" t="s">
        <v>67</v>
      </c>
      <c r="C182" s="358">
        <f t="shared" si="16"/>
        <v>0</v>
      </c>
      <c r="D182" s="35">
        <f t="shared" si="16"/>
        <v>0</v>
      </c>
      <c r="E182" s="30" t="e">
        <f>D182/J182*100</f>
        <v>#DIV/0!</v>
      </c>
      <c r="F182" s="36">
        <f t="shared" si="18"/>
        <v>0</v>
      </c>
      <c r="G182" s="37" t="e">
        <f>F182/J182*100</f>
        <v>#DIV/0!</v>
      </c>
      <c r="H182" s="35">
        <f t="shared" si="20"/>
        <v>0</v>
      </c>
      <c r="I182" s="35">
        <f t="shared" si="20"/>
        <v>0</v>
      </c>
      <c r="J182" s="428">
        <f>F182+H182+I182</f>
        <v>0</v>
      </c>
      <c r="K182" s="429" t="b">
        <f>EXACT(H182,L182)</f>
        <v>1</v>
      </c>
      <c r="L182" s="44">
        <f>'Табл.2 інші випадки повт.лікув'!I176</f>
        <v>0</v>
      </c>
    </row>
    <row r="183" spans="1:12" ht="15.75" thickBot="1">
      <c r="A183" s="378">
        <v>28</v>
      </c>
      <c r="B183" s="56" t="s">
        <v>68</v>
      </c>
      <c r="C183" s="358">
        <f t="shared" si="16"/>
        <v>0</v>
      </c>
      <c r="D183" s="35">
        <f t="shared" si="16"/>
        <v>0</v>
      </c>
      <c r="E183" s="30" t="e">
        <f>D183/J183*100</f>
        <v>#DIV/0!</v>
      </c>
      <c r="F183" s="36">
        <f t="shared" si="18"/>
        <v>0</v>
      </c>
      <c r="G183" s="37" t="e">
        <f>F183/J183*100</f>
        <v>#DIV/0!</v>
      </c>
      <c r="H183" s="35">
        <f t="shared" si="20"/>
        <v>0</v>
      </c>
      <c r="I183" s="35">
        <f t="shared" si="20"/>
        <v>0</v>
      </c>
      <c r="J183" s="428">
        <f>F183+H183+I183</f>
        <v>0</v>
      </c>
      <c r="K183" s="429" t="b">
        <f>EXACT(H183,L183)</f>
        <v>1</v>
      </c>
      <c r="L183" s="44">
        <f>'Табл.2 інші випадки повт.лікув'!I177</f>
        <v>0</v>
      </c>
    </row>
    <row r="184" spans="1:12" ht="15.75" thickBot="1">
      <c r="A184" s="377">
        <v>29</v>
      </c>
      <c r="B184" s="56" t="s">
        <v>66</v>
      </c>
      <c r="C184" s="358">
        <f t="shared" si="16"/>
        <v>0</v>
      </c>
      <c r="D184" s="38">
        <f t="shared" si="16"/>
        <v>0</v>
      </c>
      <c r="E184" s="32" t="e">
        <f t="shared" si="17"/>
        <v>#DIV/0!</v>
      </c>
      <c r="F184" s="39">
        <f t="shared" si="18"/>
        <v>0</v>
      </c>
      <c r="G184" s="40" t="e">
        <f t="shared" si="19"/>
        <v>#DIV/0!</v>
      </c>
      <c r="H184" s="38">
        <f t="shared" si="20"/>
        <v>0</v>
      </c>
      <c r="I184" s="38">
        <f t="shared" si="20"/>
        <v>0</v>
      </c>
      <c r="J184" s="430">
        <f t="shared" si="21"/>
        <v>0</v>
      </c>
      <c r="K184" s="431" t="b">
        <f t="shared" si="22"/>
        <v>1</v>
      </c>
      <c r="L184" s="44">
        <f>'Табл.2 інші випадки повт.лікув'!I178</f>
        <v>0</v>
      </c>
    </row>
    <row r="185" spans="1:14" ht="17.25" customHeight="1">
      <c r="A185" s="514" t="s">
        <v>2</v>
      </c>
      <c r="B185" s="515"/>
      <c r="C185" s="382">
        <f t="shared" si="16"/>
        <v>548</v>
      </c>
      <c r="D185" s="382">
        <f t="shared" si="16"/>
        <v>282</v>
      </c>
      <c r="E185" s="30">
        <f t="shared" si="17"/>
        <v>51.74311926605505</v>
      </c>
      <c r="F185" s="382">
        <f t="shared" si="18"/>
        <v>318</v>
      </c>
      <c r="G185" s="30">
        <f t="shared" si="19"/>
        <v>58.34862385321101</v>
      </c>
      <c r="H185" s="382">
        <f t="shared" si="20"/>
        <v>132</v>
      </c>
      <c r="I185" s="382">
        <f t="shared" si="20"/>
        <v>95</v>
      </c>
      <c r="J185" s="425">
        <f t="shared" si="21"/>
        <v>545</v>
      </c>
      <c r="K185" s="426" t="b">
        <f t="shared" si="22"/>
        <v>0</v>
      </c>
      <c r="L185" s="44">
        <f>'Табл.2 інші випадки повт.лікув'!I179</f>
        <v>129</v>
      </c>
      <c r="N185" s="129">
        <f>F185+H185+I185</f>
        <v>545</v>
      </c>
    </row>
  </sheetData>
  <sheetProtection/>
  <protectedRanges>
    <protectedRange sqref="H8:I36 F8:F36 D8:D36 H45:I73 F45:F73 D45:D73 H82:I110 F82:F110 D82:D110 D119:D147 F119:F147 H119:I147" name="Діапазон1"/>
  </protectedRanges>
  <mergeCells count="80">
    <mergeCell ref="L5:L7"/>
    <mergeCell ref="A2:L2"/>
    <mergeCell ref="A39:L39"/>
    <mergeCell ref="A150:L150"/>
    <mergeCell ref="A113:L113"/>
    <mergeCell ref="A76:L76"/>
    <mergeCell ref="A5:A7"/>
    <mergeCell ref="B5:B7"/>
    <mergeCell ref="J42:J44"/>
    <mergeCell ref="K42:K44"/>
    <mergeCell ref="F78:H78"/>
    <mergeCell ref="A78:E78"/>
    <mergeCell ref="L42:L44"/>
    <mergeCell ref="F41:H41"/>
    <mergeCell ref="A4:E4"/>
    <mergeCell ref="H5:H7"/>
    <mergeCell ref="D6:E6"/>
    <mergeCell ref="A40:B40"/>
    <mergeCell ref="F4:H4"/>
    <mergeCell ref="C5:C7"/>
    <mergeCell ref="A41:E41"/>
    <mergeCell ref="D43:E43"/>
    <mergeCell ref="F43:G43"/>
    <mergeCell ref="J5:J7"/>
    <mergeCell ref="F6:G6"/>
    <mergeCell ref="D5:G5"/>
    <mergeCell ref="I5:I7"/>
    <mergeCell ref="A37:B37"/>
    <mergeCell ref="H42:H44"/>
    <mergeCell ref="I42:I44"/>
    <mergeCell ref="A3:B3"/>
    <mergeCell ref="C79:C81"/>
    <mergeCell ref="D79:G79"/>
    <mergeCell ref="A114:B114"/>
    <mergeCell ref="H116:H118"/>
    <mergeCell ref="C42:C44"/>
    <mergeCell ref="D42:G42"/>
    <mergeCell ref="A116:A118"/>
    <mergeCell ref="A79:A81"/>
    <mergeCell ref="B116:B118"/>
    <mergeCell ref="A151:B151"/>
    <mergeCell ref="A74:B74"/>
    <mergeCell ref="A111:B111"/>
    <mergeCell ref="A115:E115"/>
    <mergeCell ref="C116:C118"/>
    <mergeCell ref="D116:G116"/>
    <mergeCell ref="A148:B148"/>
    <mergeCell ref="F115:H115"/>
    <mergeCell ref="A77:B77"/>
    <mergeCell ref="B79:B81"/>
    <mergeCell ref="F152:I152"/>
    <mergeCell ref="L79:L81"/>
    <mergeCell ref="D80:E80"/>
    <mergeCell ref="F80:G80"/>
    <mergeCell ref="H79:H81"/>
    <mergeCell ref="I79:I81"/>
    <mergeCell ref="J79:J81"/>
    <mergeCell ref="K79:K81"/>
    <mergeCell ref="D117:E117"/>
    <mergeCell ref="F117:G117"/>
    <mergeCell ref="I153:I155"/>
    <mergeCell ref="K5:K7"/>
    <mergeCell ref="K153:K155"/>
    <mergeCell ref="A42:A44"/>
    <mergeCell ref="B42:B44"/>
    <mergeCell ref="A152:E152"/>
    <mergeCell ref="A153:A155"/>
    <mergeCell ref="B153:B155"/>
    <mergeCell ref="C153:C155"/>
    <mergeCell ref="D153:G153"/>
    <mergeCell ref="J153:J155"/>
    <mergeCell ref="I116:I118"/>
    <mergeCell ref="J116:J118"/>
    <mergeCell ref="K116:K118"/>
    <mergeCell ref="L116:L118"/>
    <mergeCell ref="A185:B185"/>
    <mergeCell ref="L153:L155"/>
    <mergeCell ref="D154:E154"/>
    <mergeCell ref="F154:G154"/>
    <mergeCell ref="H153:H155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T265"/>
  <sheetViews>
    <sheetView zoomScale="80" zoomScaleNormal="80" zoomScalePageLayoutView="0" workbookViewId="0" topLeftCell="A103">
      <selection activeCell="I136" sqref="I136"/>
    </sheetView>
  </sheetViews>
  <sheetFormatPr defaultColWidth="9.00390625" defaultRowHeight="12.75"/>
  <cols>
    <col min="1" max="1" width="4.875" style="0" customWidth="1"/>
    <col min="2" max="2" width="22.375" style="0" customWidth="1"/>
    <col min="3" max="8" width="20.75390625" style="19" customWidth="1"/>
    <col min="9" max="9" width="20.75390625" style="27" customWidth="1"/>
    <col min="10" max="10" width="3.75390625" style="0" customWidth="1"/>
    <col min="11" max="11" width="9.75390625" style="0" customWidth="1"/>
    <col min="12" max="12" width="8.125" style="0" customWidth="1"/>
    <col min="13" max="13" width="5.625" style="0" customWidth="1"/>
    <col min="14" max="14" width="21.75390625" style="0" customWidth="1"/>
    <col min="15" max="15" width="14.125" style="0" customWidth="1"/>
    <col min="16" max="16" width="15.375" style="0" customWidth="1"/>
    <col min="20" max="20" width="11.375" style="0" customWidth="1"/>
    <col min="21" max="21" width="13.00390625" style="0" customWidth="1"/>
    <col min="22" max="22" width="11.00390625" style="0" customWidth="1"/>
  </cols>
  <sheetData>
    <row r="1" ht="16.5" customHeight="1"/>
    <row r="2" spans="1:9" ht="24" customHeight="1">
      <c r="A2" s="534" t="s">
        <v>62</v>
      </c>
      <c r="B2" s="534"/>
      <c r="C2" s="534"/>
      <c r="D2" s="534"/>
      <c r="E2" s="534"/>
      <c r="F2" s="534"/>
      <c r="G2" s="534"/>
      <c r="H2" s="534"/>
      <c r="I2" s="534"/>
    </row>
    <row r="3" spans="1:10" s="3" customFormat="1" ht="18.75" thickBot="1">
      <c r="A3" s="504" t="s">
        <v>60</v>
      </c>
      <c r="B3" s="504"/>
      <c r="C3" s="366"/>
      <c r="D3" s="366"/>
      <c r="E3" s="366"/>
      <c r="F3" s="366"/>
      <c r="G3" s="20"/>
      <c r="H3" s="20"/>
      <c r="I3" s="21"/>
      <c r="J3" s="5"/>
    </row>
    <row r="4" spans="1:10" s="3" customFormat="1" ht="18.75" thickBot="1">
      <c r="A4" s="526" t="s">
        <v>37</v>
      </c>
      <c r="B4" s="527"/>
      <c r="C4" s="528"/>
      <c r="D4" s="370" t="s">
        <v>42</v>
      </c>
      <c r="E4" s="529"/>
      <c r="F4" s="530"/>
      <c r="G4" s="41"/>
      <c r="H4" s="20"/>
      <c r="I4" s="21"/>
      <c r="J4" s="5"/>
    </row>
    <row r="5" spans="1:9" s="9" customFormat="1" ht="45" customHeight="1" thickBot="1">
      <c r="A5" s="8" t="s">
        <v>0</v>
      </c>
      <c r="B5" s="8" t="s">
        <v>1</v>
      </c>
      <c r="C5" s="8" t="s">
        <v>51</v>
      </c>
      <c r="D5" s="8" t="s">
        <v>52</v>
      </c>
      <c r="E5" s="8" t="s">
        <v>53</v>
      </c>
      <c r="F5" s="8" t="s">
        <v>54</v>
      </c>
      <c r="G5" s="8" t="s">
        <v>55</v>
      </c>
      <c r="H5" s="8" t="s">
        <v>56</v>
      </c>
      <c r="I5" s="8" t="s">
        <v>57</v>
      </c>
    </row>
    <row r="6" spans="1:13" s="10" customFormat="1" ht="15" customHeight="1" thickBot="1">
      <c r="A6" s="387">
        <v>1</v>
      </c>
      <c r="B6" s="392" t="s">
        <v>3</v>
      </c>
      <c r="C6" s="313">
        <v>6</v>
      </c>
      <c r="D6" s="92">
        <v>2</v>
      </c>
      <c r="E6" s="111">
        <v>0</v>
      </c>
      <c r="F6" s="111">
        <v>0</v>
      </c>
      <c r="G6" s="111">
        <v>0</v>
      </c>
      <c r="H6" s="111">
        <v>2</v>
      </c>
      <c r="I6" s="225">
        <f aca="true" t="shared" si="0" ref="I6:I35">SUM(C6:H6)</f>
        <v>10</v>
      </c>
      <c r="K6" s="531"/>
      <c r="L6" s="531"/>
      <c r="M6" s="531"/>
    </row>
    <row r="7" spans="1:13" s="10" customFormat="1" ht="15" customHeight="1" thickBot="1">
      <c r="A7" s="388">
        <v>2</v>
      </c>
      <c r="B7" s="236" t="s">
        <v>4</v>
      </c>
      <c r="C7" s="313">
        <v>2</v>
      </c>
      <c r="D7" s="92">
        <v>0</v>
      </c>
      <c r="E7" s="111">
        <v>0</v>
      </c>
      <c r="F7" s="111">
        <v>0</v>
      </c>
      <c r="G7" s="111">
        <v>0</v>
      </c>
      <c r="H7" s="111">
        <v>11</v>
      </c>
      <c r="I7" s="225">
        <f t="shared" si="0"/>
        <v>13</v>
      </c>
      <c r="K7" s="531"/>
      <c r="L7" s="531"/>
      <c r="M7" s="531"/>
    </row>
    <row r="8" spans="1:9" s="10" customFormat="1" ht="15" customHeight="1" thickBot="1">
      <c r="A8" s="388">
        <v>3</v>
      </c>
      <c r="B8" s="236" t="s">
        <v>5</v>
      </c>
      <c r="C8" s="313">
        <v>10</v>
      </c>
      <c r="D8" s="92">
        <v>5</v>
      </c>
      <c r="E8" s="111">
        <v>3</v>
      </c>
      <c r="F8" s="111">
        <v>0</v>
      </c>
      <c r="G8" s="111">
        <v>0</v>
      </c>
      <c r="H8" s="111">
        <v>2</v>
      </c>
      <c r="I8" s="225">
        <f t="shared" si="0"/>
        <v>20</v>
      </c>
    </row>
    <row r="9" spans="1:9" s="78" customFormat="1" ht="15" customHeight="1" thickBot="1">
      <c r="A9" s="389">
        <v>4</v>
      </c>
      <c r="B9" s="237" t="s">
        <v>6</v>
      </c>
      <c r="C9" s="314">
        <v>0</v>
      </c>
      <c r="D9" s="253">
        <v>3</v>
      </c>
      <c r="E9" s="112">
        <v>0</v>
      </c>
      <c r="F9" s="112">
        <v>0</v>
      </c>
      <c r="G9" s="112">
        <v>0</v>
      </c>
      <c r="H9" s="112">
        <v>2</v>
      </c>
      <c r="I9" s="225">
        <f t="shared" si="0"/>
        <v>5</v>
      </c>
    </row>
    <row r="10" spans="1:9" s="78" customFormat="1" ht="15" customHeight="1" thickBot="1">
      <c r="A10" s="389">
        <v>5</v>
      </c>
      <c r="B10" s="237" t="s">
        <v>7</v>
      </c>
      <c r="C10" s="314">
        <v>3</v>
      </c>
      <c r="D10" s="253">
        <v>0</v>
      </c>
      <c r="E10" s="112">
        <v>0</v>
      </c>
      <c r="F10" s="112">
        <v>0</v>
      </c>
      <c r="G10" s="112">
        <v>0</v>
      </c>
      <c r="H10" s="112">
        <v>14</v>
      </c>
      <c r="I10" s="225">
        <f t="shared" si="0"/>
        <v>17</v>
      </c>
    </row>
    <row r="11" spans="1:9" s="10" customFormat="1" ht="15" customHeight="1" thickBot="1">
      <c r="A11" s="388">
        <v>6</v>
      </c>
      <c r="B11" s="236" t="s">
        <v>8</v>
      </c>
      <c r="C11" s="313">
        <v>7</v>
      </c>
      <c r="D11" s="92">
        <v>2</v>
      </c>
      <c r="E11" s="111">
        <v>3</v>
      </c>
      <c r="F11" s="111">
        <v>0</v>
      </c>
      <c r="G11" s="111">
        <v>0</v>
      </c>
      <c r="H11" s="111">
        <v>0</v>
      </c>
      <c r="I11" s="225">
        <f t="shared" si="0"/>
        <v>12</v>
      </c>
    </row>
    <row r="12" spans="1:9" s="10" customFormat="1" ht="15" customHeight="1" thickBot="1">
      <c r="A12" s="388">
        <v>7</v>
      </c>
      <c r="B12" s="236" t="s">
        <v>9</v>
      </c>
      <c r="C12" s="313">
        <v>1</v>
      </c>
      <c r="D12" s="92">
        <v>0</v>
      </c>
      <c r="E12" s="111">
        <v>1</v>
      </c>
      <c r="F12" s="111">
        <v>0</v>
      </c>
      <c r="G12" s="111">
        <v>0</v>
      </c>
      <c r="H12" s="111">
        <v>4</v>
      </c>
      <c r="I12" s="225">
        <f t="shared" si="0"/>
        <v>6</v>
      </c>
    </row>
    <row r="13" spans="1:9" s="10" customFormat="1" ht="15" customHeight="1" thickBot="1">
      <c r="A13" s="388">
        <v>8</v>
      </c>
      <c r="B13" s="236" t="s">
        <v>10</v>
      </c>
      <c r="C13" s="313">
        <v>1</v>
      </c>
      <c r="D13" s="92">
        <v>0</v>
      </c>
      <c r="E13" s="111">
        <v>0</v>
      </c>
      <c r="F13" s="111">
        <v>0</v>
      </c>
      <c r="G13" s="111">
        <v>0</v>
      </c>
      <c r="H13" s="111">
        <v>0</v>
      </c>
      <c r="I13" s="225">
        <f t="shared" si="0"/>
        <v>1</v>
      </c>
    </row>
    <row r="14" spans="1:9" s="10" customFormat="1" ht="15" customHeight="1" thickBot="1">
      <c r="A14" s="388">
        <v>9</v>
      </c>
      <c r="B14" s="236" t="s">
        <v>11</v>
      </c>
      <c r="C14" s="313">
        <v>6</v>
      </c>
      <c r="D14" s="92">
        <v>3</v>
      </c>
      <c r="E14" s="111">
        <v>1</v>
      </c>
      <c r="F14" s="111">
        <v>0</v>
      </c>
      <c r="G14" s="111">
        <v>0</v>
      </c>
      <c r="H14" s="111">
        <v>12</v>
      </c>
      <c r="I14" s="225">
        <f t="shared" si="0"/>
        <v>22</v>
      </c>
    </row>
    <row r="15" spans="1:9" s="10" customFormat="1" ht="15" customHeight="1" thickBot="1">
      <c r="A15" s="388">
        <v>10</v>
      </c>
      <c r="B15" s="236" t="s">
        <v>12</v>
      </c>
      <c r="C15" s="313">
        <v>2</v>
      </c>
      <c r="D15" s="92">
        <v>1</v>
      </c>
      <c r="E15" s="111">
        <v>0</v>
      </c>
      <c r="F15" s="111">
        <v>0</v>
      </c>
      <c r="G15" s="111">
        <v>0</v>
      </c>
      <c r="H15" s="111">
        <v>22</v>
      </c>
      <c r="I15" s="225">
        <f t="shared" si="0"/>
        <v>25</v>
      </c>
    </row>
    <row r="16" spans="1:9" s="10" customFormat="1" ht="15" customHeight="1" thickBot="1">
      <c r="A16" s="388">
        <v>11</v>
      </c>
      <c r="B16" s="236" t="s">
        <v>13</v>
      </c>
      <c r="C16" s="313">
        <v>0</v>
      </c>
      <c r="D16" s="92">
        <v>0</v>
      </c>
      <c r="E16" s="111">
        <v>0</v>
      </c>
      <c r="F16" s="111">
        <v>0</v>
      </c>
      <c r="G16" s="111">
        <v>0</v>
      </c>
      <c r="H16" s="111">
        <v>0</v>
      </c>
      <c r="I16" s="225">
        <f t="shared" si="0"/>
        <v>0</v>
      </c>
    </row>
    <row r="17" spans="1:9" s="10" customFormat="1" ht="15" customHeight="1" thickBot="1">
      <c r="A17" s="388">
        <v>12</v>
      </c>
      <c r="B17" s="236" t="s">
        <v>14</v>
      </c>
      <c r="C17" s="313">
        <v>8</v>
      </c>
      <c r="D17" s="92">
        <v>7</v>
      </c>
      <c r="E17" s="111">
        <v>1</v>
      </c>
      <c r="F17" s="111">
        <v>0</v>
      </c>
      <c r="G17" s="111">
        <v>0</v>
      </c>
      <c r="H17" s="111">
        <v>1</v>
      </c>
      <c r="I17" s="225">
        <f t="shared" si="0"/>
        <v>17</v>
      </c>
    </row>
    <row r="18" spans="1:9" s="78" customFormat="1" ht="15" customHeight="1" thickBot="1">
      <c r="A18" s="389">
        <v>13</v>
      </c>
      <c r="B18" s="237" t="s">
        <v>15</v>
      </c>
      <c r="C18" s="314">
        <v>0</v>
      </c>
      <c r="D18" s="253">
        <v>0</v>
      </c>
      <c r="E18" s="112">
        <v>0</v>
      </c>
      <c r="F18" s="112">
        <v>0</v>
      </c>
      <c r="G18" s="112">
        <v>0</v>
      </c>
      <c r="H18" s="112">
        <v>11</v>
      </c>
      <c r="I18" s="225">
        <f t="shared" si="0"/>
        <v>11</v>
      </c>
    </row>
    <row r="19" spans="1:9" s="78" customFormat="1" ht="15" customHeight="1" thickBot="1">
      <c r="A19" s="389">
        <v>14</v>
      </c>
      <c r="B19" s="237" t="s">
        <v>16</v>
      </c>
      <c r="C19" s="314">
        <v>11</v>
      </c>
      <c r="D19" s="253">
        <v>4</v>
      </c>
      <c r="E19" s="112">
        <v>3</v>
      </c>
      <c r="F19" s="112">
        <v>0</v>
      </c>
      <c r="G19" s="112">
        <v>0</v>
      </c>
      <c r="H19" s="112">
        <v>0</v>
      </c>
      <c r="I19" s="225">
        <f t="shared" si="0"/>
        <v>18</v>
      </c>
    </row>
    <row r="20" spans="1:9" s="78" customFormat="1" ht="15" customHeight="1" thickBot="1">
      <c r="A20" s="389">
        <v>15</v>
      </c>
      <c r="B20" s="237" t="s">
        <v>17</v>
      </c>
      <c r="C20" s="314">
        <v>3</v>
      </c>
      <c r="D20" s="253">
        <v>1</v>
      </c>
      <c r="E20" s="112">
        <v>0</v>
      </c>
      <c r="F20" s="112">
        <v>0</v>
      </c>
      <c r="G20" s="112">
        <v>0</v>
      </c>
      <c r="H20" s="112">
        <v>3</v>
      </c>
      <c r="I20" s="225">
        <f t="shared" si="0"/>
        <v>7</v>
      </c>
    </row>
    <row r="21" spans="1:9" s="10" customFormat="1" ht="15" customHeight="1" thickBot="1">
      <c r="A21" s="388">
        <v>16</v>
      </c>
      <c r="B21" s="236" t="s">
        <v>18</v>
      </c>
      <c r="C21" s="313">
        <v>1</v>
      </c>
      <c r="D21" s="92">
        <v>0</v>
      </c>
      <c r="E21" s="111">
        <v>0</v>
      </c>
      <c r="F21" s="111">
        <v>0</v>
      </c>
      <c r="G21" s="111">
        <v>0</v>
      </c>
      <c r="H21" s="111">
        <v>0</v>
      </c>
      <c r="I21" s="225">
        <f t="shared" si="0"/>
        <v>1</v>
      </c>
    </row>
    <row r="22" spans="1:9" s="10" customFormat="1" ht="15" customHeight="1" thickBot="1">
      <c r="A22" s="388">
        <v>17</v>
      </c>
      <c r="B22" s="236" t="s">
        <v>19</v>
      </c>
      <c r="C22" s="313">
        <v>1</v>
      </c>
      <c r="D22" s="92">
        <v>1</v>
      </c>
      <c r="E22" s="111">
        <v>0</v>
      </c>
      <c r="F22" s="111">
        <v>0</v>
      </c>
      <c r="G22" s="111">
        <v>0</v>
      </c>
      <c r="H22" s="111">
        <v>12</v>
      </c>
      <c r="I22" s="225">
        <f t="shared" si="0"/>
        <v>14</v>
      </c>
    </row>
    <row r="23" spans="1:9" s="78" customFormat="1" ht="15" customHeight="1" thickBot="1">
      <c r="A23" s="389">
        <v>18</v>
      </c>
      <c r="B23" s="237" t="s">
        <v>20</v>
      </c>
      <c r="C23" s="314">
        <v>0</v>
      </c>
      <c r="D23" s="253">
        <v>0</v>
      </c>
      <c r="E23" s="112">
        <v>0</v>
      </c>
      <c r="F23" s="112">
        <v>0</v>
      </c>
      <c r="G23" s="112">
        <v>0</v>
      </c>
      <c r="H23" s="112">
        <v>3</v>
      </c>
      <c r="I23" s="225">
        <f t="shared" si="0"/>
        <v>3</v>
      </c>
    </row>
    <row r="24" spans="1:9" s="78" customFormat="1" ht="15" customHeight="1" thickBot="1">
      <c r="A24" s="389">
        <v>19</v>
      </c>
      <c r="B24" s="237" t="s">
        <v>21</v>
      </c>
      <c r="C24" s="314">
        <v>3</v>
      </c>
      <c r="D24" s="253">
        <v>0</v>
      </c>
      <c r="E24" s="112">
        <v>0</v>
      </c>
      <c r="F24" s="112">
        <v>0</v>
      </c>
      <c r="G24" s="112">
        <v>0</v>
      </c>
      <c r="H24" s="112">
        <v>7</v>
      </c>
      <c r="I24" s="225">
        <f t="shared" si="0"/>
        <v>10</v>
      </c>
    </row>
    <row r="25" spans="1:9" s="10" customFormat="1" ht="15" customHeight="1" thickBot="1">
      <c r="A25" s="388">
        <v>20</v>
      </c>
      <c r="B25" s="236" t="s">
        <v>22</v>
      </c>
      <c r="C25" s="400">
        <v>0</v>
      </c>
      <c r="D25" s="401">
        <v>0</v>
      </c>
      <c r="E25" s="402">
        <v>0</v>
      </c>
      <c r="F25" s="402">
        <v>0</v>
      </c>
      <c r="G25" s="402">
        <v>0</v>
      </c>
      <c r="H25" s="402">
        <v>0</v>
      </c>
      <c r="I25" s="225">
        <f t="shared" si="0"/>
        <v>0</v>
      </c>
    </row>
    <row r="26" spans="1:9" s="10" customFormat="1" ht="15" customHeight="1" thickBot="1">
      <c r="A26" s="388">
        <v>21</v>
      </c>
      <c r="B26" s="236" t="s">
        <v>23</v>
      </c>
      <c r="C26" s="313">
        <v>2</v>
      </c>
      <c r="D26" s="92">
        <v>0</v>
      </c>
      <c r="E26" s="111">
        <v>1</v>
      </c>
      <c r="F26" s="111">
        <v>0</v>
      </c>
      <c r="G26" s="111">
        <v>0</v>
      </c>
      <c r="H26" s="111">
        <v>0</v>
      </c>
      <c r="I26" s="225">
        <f t="shared" si="0"/>
        <v>3</v>
      </c>
    </row>
    <row r="27" spans="1:9" s="10" customFormat="1" ht="15" customHeight="1" thickBot="1">
      <c r="A27" s="388">
        <v>22</v>
      </c>
      <c r="B27" s="236" t="s">
        <v>24</v>
      </c>
      <c r="C27" s="313">
        <v>1</v>
      </c>
      <c r="D27" s="92">
        <v>1</v>
      </c>
      <c r="E27" s="111">
        <v>0</v>
      </c>
      <c r="F27" s="111">
        <v>0</v>
      </c>
      <c r="G27" s="111">
        <v>0</v>
      </c>
      <c r="H27" s="111">
        <v>1</v>
      </c>
      <c r="I27" s="225">
        <f t="shared" si="0"/>
        <v>3</v>
      </c>
    </row>
    <row r="28" spans="1:9" s="10" customFormat="1" ht="15" customHeight="1" thickBot="1">
      <c r="A28" s="388">
        <v>23</v>
      </c>
      <c r="B28" s="236" t="s">
        <v>25</v>
      </c>
      <c r="C28" s="313">
        <v>1</v>
      </c>
      <c r="D28" s="92">
        <v>0</v>
      </c>
      <c r="E28" s="111">
        <v>0</v>
      </c>
      <c r="F28" s="111">
        <v>1</v>
      </c>
      <c r="G28" s="111">
        <v>0</v>
      </c>
      <c r="H28" s="111">
        <v>12</v>
      </c>
      <c r="I28" s="225">
        <f t="shared" si="0"/>
        <v>14</v>
      </c>
    </row>
    <row r="29" spans="1:9" s="78" customFormat="1" ht="15" customHeight="1" thickBot="1">
      <c r="A29" s="389">
        <v>24</v>
      </c>
      <c r="B29" s="237" t="s">
        <v>26</v>
      </c>
      <c r="C29" s="314">
        <v>1</v>
      </c>
      <c r="D29" s="253">
        <v>0</v>
      </c>
      <c r="E29" s="112">
        <v>0</v>
      </c>
      <c r="F29" s="112">
        <v>0</v>
      </c>
      <c r="G29" s="112">
        <v>0</v>
      </c>
      <c r="H29" s="112">
        <v>2</v>
      </c>
      <c r="I29" s="225">
        <f t="shared" si="0"/>
        <v>3</v>
      </c>
    </row>
    <row r="30" spans="1:9" s="10" customFormat="1" ht="15" customHeight="1" thickBot="1">
      <c r="A30" s="388">
        <v>25</v>
      </c>
      <c r="B30" s="236" t="s">
        <v>27</v>
      </c>
      <c r="C30" s="313">
        <v>7</v>
      </c>
      <c r="D30" s="92">
        <v>3</v>
      </c>
      <c r="E30" s="111">
        <v>0</v>
      </c>
      <c r="F30" s="111">
        <v>0</v>
      </c>
      <c r="G30" s="111">
        <v>0</v>
      </c>
      <c r="H30" s="111">
        <v>9</v>
      </c>
      <c r="I30" s="225">
        <f t="shared" si="0"/>
        <v>19</v>
      </c>
    </row>
    <row r="31" spans="1:9" s="10" customFormat="1" ht="15.75" customHeight="1" thickBot="1">
      <c r="A31" s="388">
        <v>26</v>
      </c>
      <c r="B31" s="238" t="s">
        <v>65</v>
      </c>
      <c r="C31" s="254">
        <v>1</v>
      </c>
      <c r="D31" s="254">
        <v>0</v>
      </c>
      <c r="E31" s="134">
        <v>0</v>
      </c>
      <c r="F31" s="134">
        <v>0</v>
      </c>
      <c r="G31" s="134">
        <v>0</v>
      </c>
      <c r="H31" s="226">
        <v>4</v>
      </c>
      <c r="I31" s="225">
        <f t="shared" si="0"/>
        <v>5</v>
      </c>
    </row>
    <row r="32" spans="1:9" s="10" customFormat="1" ht="15.75" customHeight="1" thickBot="1">
      <c r="A32" s="388">
        <v>27</v>
      </c>
      <c r="B32" s="454" t="s">
        <v>67</v>
      </c>
      <c r="C32" s="255">
        <v>0</v>
      </c>
      <c r="D32" s="255">
        <v>0</v>
      </c>
      <c r="E32" s="227">
        <v>0</v>
      </c>
      <c r="F32" s="227">
        <v>0</v>
      </c>
      <c r="G32" s="227">
        <v>0</v>
      </c>
      <c r="H32" s="228">
        <v>1</v>
      </c>
      <c r="I32" s="225">
        <f t="shared" si="0"/>
        <v>1</v>
      </c>
    </row>
    <row r="33" spans="1:9" s="10" customFormat="1" ht="15.75" customHeight="1" thickBot="1">
      <c r="A33" s="388">
        <v>28</v>
      </c>
      <c r="B33" s="454" t="s">
        <v>68</v>
      </c>
      <c r="C33" s="255">
        <v>0</v>
      </c>
      <c r="D33" s="255">
        <v>0</v>
      </c>
      <c r="E33" s="227">
        <v>0</v>
      </c>
      <c r="F33" s="227">
        <v>0</v>
      </c>
      <c r="G33" s="227">
        <v>0</v>
      </c>
      <c r="H33" s="228">
        <v>0</v>
      </c>
      <c r="I33" s="225">
        <f t="shared" si="0"/>
        <v>0</v>
      </c>
    </row>
    <row r="34" spans="1:9" s="10" customFormat="1" ht="15" customHeight="1" thickBot="1">
      <c r="A34" s="388">
        <v>29</v>
      </c>
      <c r="B34" s="239" t="s">
        <v>66</v>
      </c>
      <c r="C34" s="255">
        <v>0</v>
      </c>
      <c r="D34" s="255">
        <v>0</v>
      </c>
      <c r="E34" s="227">
        <v>0</v>
      </c>
      <c r="F34" s="227">
        <v>0</v>
      </c>
      <c r="G34" s="227">
        <v>0</v>
      </c>
      <c r="H34" s="228">
        <v>0</v>
      </c>
      <c r="I34" s="225">
        <f t="shared" si="0"/>
        <v>0</v>
      </c>
    </row>
    <row r="35" spans="1:145" s="1" customFormat="1" ht="21" customHeight="1" thickBot="1">
      <c r="A35" s="492" t="s">
        <v>2</v>
      </c>
      <c r="B35" s="532"/>
      <c r="C35" s="229">
        <f aca="true" t="shared" si="1" ref="C35:H35">SUM(C6:C34)</f>
        <v>78</v>
      </c>
      <c r="D35" s="229">
        <f t="shared" si="1"/>
        <v>33</v>
      </c>
      <c r="E35" s="229">
        <f t="shared" si="1"/>
        <v>13</v>
      </c>
      <c r="F35" s="229">
        <f t="shared" si="1"/>
        <v>1</v>
      </c>
      <c r="G35" s="229">
        <f t="shared" si="1"/>
        <v>0</v>
      </c>
      <c r="H35" s="230">
        <f t="shared" si="1"/>
        <v>135</v>
      </c>
      <c r="I35" s="231">
        <f t="shared" si="0"/>
        <v>260</v>
      </c>
      <c r="J35" s="2"/>
      <c r="K35" s="129">
        <f>SUM(I6:I34)</f>
        <v>260</v>
      </c>
      <c r="L35" s="2"/>
      <c r="M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</row>
    <row r="36" spans="3:176" ht="29.25" customHeight="1">
      <c r="C36" s="42"/>
      <c r="D36" s="42"/>
      <c r="E36" s="42"/>
      <c r="F36" s="42"/>
      <c r="G36" s="42"/>
      <c r="H36" s="4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</row>
    <row r="37" spans="1:9" ht="16.5" customHeight="1">
      <c r="A37" s="534" t="s">
        <v>62</v>
      </c>
      <c r="B37" s="534"/>
      <c r="C37" s="534"/>
      <c r="D37" s="534"/>
      <c r="E37" s="534"/>
      <c r="F37" s="534"/>
      <c r="G37" s="534"/>
      <c r="H37" s="534"/>
      <c r="I37" s="534"/>
    </row>
    <row r="38" spans="1:9" ht="18" customHeight="1" thickBot="1">
      <c r="A38" s="504" t="s">
        <v>60</v>
      </c>
      <c r="B38" s="504"/>
      <c r="C38" s="366"/>
      <c r="D38" s="366"/>
      <c r="E38" s="366"/>
      <c r="F38" s="366"/>
      <c r="G38" s="20"/>
      <c r="H38" s="20"/>
      <c r="I38" s="21"/>
    </row>
    <row r="39" spans="1:9" ht="19.5" customHeight="1" thickBot="1">
      <c r="A39" s="526" t="s">
        <v>37</v>
      </c>
      <c r="B39" s="527"/>
      <c r="C39" s="528"/>
      <c r="D39" s="370" t="s">
        <v>43</v>
      </c>
      <c r="E39" s="529"/>
      <c r="F39" s="530"/>
      <c r="G39" s="41"/>
      <c r="H39" s="20"/>
      <c r="I39" s="21"/>
    </row>
    <row r="40" spans="1:9" s="9" customFormat="1" ht="45" customHeight="1" thickBot="1">
      <c r="A40" s="8" t="s">
        <v>0</v>
      </c>
      <c r="B40" s="8" t="s">
        <v>1</v>
      </c>
      <c r="C40" s="8" t="s">
        <v>51</v>
      </c>
      <c r="D40" s="8" t="s">
        <v>52</v>
      </c>
      <c r="E40" s="8" t="s">
        <v>53</v>
      </c>
      <c r="F40" s="8" t="s">
        <v>54</v>
      </c>
      <c r="G40" s="8" t="s">
        <v>55</v>
      </c>
      <c r="H40" s="8" t="s">
        <v>56</v>
      </c>
      <c r="I40" s="8" t="s">
        <v>57</v>
      </c>
    </row>
    <row r="41" spans="1:13" s="10" customFormat="1" ht="15" customHeight="1">
      <c r="A41" s="388">
        <v>1</v>
      </c>
      <c r="B41" s="246" t="s">
        <v>3</v>
      </c>
      <c r="C41" s="114">
        <v>2</v>
      </c>
      <c r="D41" s="72">
        <v>1</v>
      </c>
      <c r="E41" s="72">
        <v>0</v>
      </c>
      <c r="F41" s="72">
        <v>1</v>
      </c>
      <c r="G41" s="72">
        <v>0</v>
      </c>
      <c r="H41" s="100">
        <v>0</v>
      </c>
      <c r="I41" s="251">
        <f aca="true" t="shared" si="2" ref="I41:I70">SUM(C41:H41)</f>
        <v>4</v>
      </c>
      <c r="K41" s="531"/>
      <c r="L41" s="531"/>
      <c r="M41" s="531"/>
    </row>
    <row r="42" spans="1:13" s="10" customFormat="1" ht="15" customHeight="1">
      <c r="A42" s="388">
        <v>2</v>
      </c>
      <c r="B42" s="246" t="s">
        <v>4</v>
      </c>
      <c r="C42" s="114">
        <v>3</v>
      </c>
      <c r="D42" s="72">
        <v>1</v>
      </c>
      <c r="E42" s="72">
        <v>0</v>
      </c>
      <c r="F42" s="72">
        <v>0</v>
      </c>
      <c r="G42" s="72">
        <v>0</v>
      </c>
      <c r="H42" s="100">
        <v>6</v>
      </c>
      <c r="I42" s="251">
        <f t="shared" si="2"/>
        <v>10</v>
      </c>
      <c r="K42" s="531"/>
      <c r="L42" s="531"/>
      <c r="M42" s="531"/>
    </row>
    <row r="43" spans="1:9" s="10" customFormat="1" ht="15" customHeight="1">
      <c r="A43" s="388">
        <v>3</v>
      </c>
      <c r="B43" s="246" t="s">
        <v>5</v>
      </c>
      <c r="C43" s="114">
        <v>6</v>
      </c>
      <c r="D43" s="72">
        <v>1</v>
      </c>
      <c r="E43" s="72">
        <v>5</v>
      </c>
      <c r="F43" s="72">
        <v>0</v>
      </c>
      <c r="G43" s="72">
        <v>0</v>
      </c>
      <c r="H43" s="100">
        <v>0</v>
      </c>
      <c r="I43" s="251">
        <f t="shared" si="2"/>
        <v>12</v>
      </c>
    </row>
    <row r="44" spans="1:9" s="10" customFormat="1" ht="15" customHeight="1">
      <c r="A44" s="389">
        <v>4</v>
      </c>
      <c r="B44" s="246" t="s">
        <v>6</v>
      </c>
      <c r="C44" s="114">
        <v>0</v>
      </c>
      <c r="D44" s="72">
        <v>1</v>
      </c>
      <c r="E44" s="72">
        <v>0</v>
      </c>
      <c r="F44" s="72">
        <v>0</v>
      </c>
      <c r="G44" s="72">
        <v>0</v>
      </c>
      <c r="H44" s="100">
        <v>2</v>
      </c>
      <c r="I44" s="251">
        <f t="shared" si="2"/>
        <v>3</v>
      </c>
    </row>
    <row r="45" spans="1:9" s="10" customFormat="1" ht="15" customHeight="1">
      <c r="A45" s="389">
        <v>5</v>
      </c>
      <c r="B45" s="246" t="s">
        <v>7</v>
      </c>
      <c r="C45" s="114">
        <v>1</v>
      </c>
      <c r="D45" s="72">
        <v>1</v>
      </c>
      <c r="E45" s="72">
        <v>0</v>
      </c>
      <c r="F45" s="72">
        <v>0</v>
      </c>
      <c r="G45" s="72">
        <v>0</v>
      </c>
      <c r="H45" s="100">
        <v>0</v>
      </c>
      <c r="I45" s="251">
        <f t="shared" si="2"/>
        <v>2</v>
      </c>
    </row>
    <row r="46" spans="1:9" s="10" customFormat="1" ht="15" customHeight="1">
      <c r="A46" s="388">
        <v>6</v>
      </c>
      <c r="B46" s="246" t="s">
        <v>8</v>
      </c>
      <c r="C46" s="114">
        <v>2</v>
      </c>
      <c r="D46" s="72">
        <v>3</v>
      </c>
      <c r="E46" s="72">
        <v>5</v>
      </c>
      <c r="F46" s="72">
        <v>0</v>
      </c>
      <c r="G46" s="72">
        <v>0</v>
      </c>
      <c r="H46" s="100">
        <v>0</v>
      </c>
      <c r="I46" s="251">
        <f t="shared" si="2"/>
        <v>10</v>
      </c>
    </row>
    <row r="47" spans="1:9" s="10" customFormat="1" ht="15" customHeight="1">
      <c r="A47" s="388">
        <v>7</v>
      </c>
      <c r="B47" s="246" t="s">
        <v>9</v>
      </c>
      <c r="C47" s="114">
        <v>1</v>
      </c>
      <c r="D47" s="72">
        <v>0</v>
      </c>
      <c r="E47" s="72">
        <v>0</v>
      </c>
      <c r="F47" s="72">
        <v>0</v>
      </c>
      <c r="G47" s="72">
        <v>0</v>
      </c>
      <c r="H47" s="100">
        <v>2</v>
      </c>
      <c r="I47" s="251">
        <f t="shared" si="2"/>
        <v>3</v>
      </c>
    </row>
    <row r="48" spans="1:9" s="10" customFormat="1" ht="15" customHeight="1">
      <c r="A48" s="388">
        <v>8</v>
      </c>
      <c r="B48" s="246" t="s">
        <v>10</v>
      </c>
      <c r="C48" s="114">
        <v>1</v>
      </c>
      <c r="D48" s="72">
        <v>1</v>
      </c>
      <c r="E48" s="72">
        <v>0</v>
      </c>
      <c r="F48" s="72">
        <v>0</v>
      </c>
      <c r="G48" s="72">
        <v>0</v>
      </c>
      <c r="H48" s="100">
        <v>0</v>
      </c>
      <c r="I48" s="251">
        <f t="shared" si="2"/>
        <v>2</v>
      </c>
    </row>
    <row r="49" spans="1:9" s="10" customFormat="1" ht="15" customHeight="1">
      <c r="A49" s="388">
        <v>9</v>
      </c>
      <c r="B49" s="246" t="s">
        <v>11</v>
      </c>
      <c r="C49" s="114">
        <v>3</v>
      </c>
      <c r="D49" s="72">
        <v>2</v>
      </c>
      <c r="E49" s="72">
        <v>0</v>
      </c>
      <c r="F49" s="72">
        <v>0</v>
      </c>
      <c r="G49" s="72">
        <v>0</v>
      </c>
      <c r="H49" s="100">
        <v>3</v>
      </c>
      <c r="I49" s="251">
        <f t="shared" si="2"/>
        <v>8</v>
      </c>
    </row>
    <row r="50" spans="1:9" s="10" customFormat="1" ht="15" customHeight="1">
      <c r="A50" s="388">
        <v>10</v>
      </c>
      <c r="B50" s="246" t="s">
        <v>12</v>
      </c>
      <c r="C50" s="114">
        <v>2</v>
      </c>
      <c r="D50" s="72">
        <v>1</v>
      </c>
      <c r="E50" s="72">
        <v>0</v>
      </c>
      <c r="F50" s="72">
        <v>0</v>
      </c>
      <c r="G50" s="72">
        <v>0</v>
      </c>
      <c r="H50" s="100">
        <v>15</v>
      </c>
      <c r="I50" s="251">
        <f t="shared" si="2"/>
        <v>18</v>
      </c>
    </row>
    <row r="51" spans="1:9" s="10" customFormat="1" ht="15" customHeight="1">
      <c r="A51" s="388">
        <v>11</v>
      </c>
      <c r="B51" s="246" t="s">
        <v>13</v>
      </c>
      <c r="C51" s="114">
        <v>0</v>
      </c>
      <c r="D51" s="72">
        <v>0</v>
      </c>
      <c r="E51" s="72">
        <v>0</v>
      </c>
      <c r="F51" s="72">
        <v>0</v>
      </c>
      <c r="G51" s="72">
        <v>0</v>
      </c>
      <c r="H51" s="100">
        <v>0</v>
      </c>
      <c r="I51" s="251">
        <f t="shared" si="2"/>
        <v>0</v>
      </c>
    </row>
    <row r="52" spans="1:9" s="78" customFormat="1" ht="15" customHeight="1">
      <c r="A52" s="388">
        <v>12</v>
      </c>
      <c r="B52" s="247" t="s">
        <v>14</v>
      </c>
      <c r="C52" s="115">
        <v>9</v>
      </c>
      <c r="D52" s="81">
        <v>0</v>
      </c>
      <c r="E52" s="81">
        <v>3</v>
      </c>
      <c r="F52" s="81">
        <v>0</v>
      </c>
      <c r="G52" s="81">
        <v>0</v>
      </c>
      <c r="H52" s="103">
        <v>0</v>
      </c>
      <c r="I52" s="251">
        <f t="shared" si="2"/>
        <v>12</v>
      </c>
    </row>
    <row r="53" spans="1:9" s="10" customFormat="1" ht="15" customHeight="1">
      <c r="A53" s="389">
        <v>13</v>
      </c>
      <c r="B53" s="246" t="s">
        <v>15</v>
      </c>
      <c r="C53" s="114">
        <v>4</v>
      </c>
      <c r="D53" s="72">
        <v>0</v>
      </c>
      <c r="E53" s="72">
        <v>0</v>
      </c>
      <c r="F53" s="72">
        <v>0</v>
      </c>
      <c r="G53" s="72">
        <v>0</v>
      </c>
      <c r="H53" s="100">
        <v>9</v>
      </c>
      <c r="I53" s="251">
        <f>SUM(C53:H53)</f>
        <v>13</v>
      </c>
    </row>
    <row r="54" spans="1:9" s="10" customFormat="1" ht="15" customHeight="1">
      <c r="A54" s="389">
        <v>14</v>
      </c>
      <c r="B54" s="246" t="s">
        <v>16</v>
      </c>
      <c r="C54" s="114">
        <v>7</v>
      </c>
      <c r="D54" s="72">
        <v>8</v>
      </c>
      <c r="E54" s="72">
        <v>2</v>
      </c>
      <c r="F54" s="72">
        <v>0</v>
      </c>
      <c r="G54" s="72">
        <v>0</v>
      </c>
      <c r="H54" s="100">
        <v>0</v>
      </c>
      <c r="I54" s="251">
        <f t="shared" si="2"/>
        <v>17</v>
      </c>
    </row>
    <row r="55" spans="1:9" s="10" customFormat="1" ht="15" customHeight="1">
      <c r="A55" s="389">
        <v>15</v>
      </c>
      <c r="B55" s="246" t="s">
        <v>17</v>
      </c>
      <c r="C55" s="114">
        <v>3</v>
      </c>
      <c r="D55" s="72">
        <v>3</v>
      </c>
      <c r="E55" s="72">
        <v>1</v>
      </c>
      <c r="F55" s="72">
        <v>0</v>
      </c>
      <c r="G55" s="72">
        <v>0</v>
      </c>
      <c r="H55" s="100">
        <v>0</v>
      </c>
      <c r="I55" s="251">
        <f t="shared" si="2"/>
        <v>7</v>
      </c>
    </row>
    <row r="56" spans="1:9" s="10" customFormat="1" ht="15" customHeight="1">
      <c r="A56" s="388">
        <v>16</v>
      </c>
      <c r="B56" s="246" t="s">
        <v>18</v>
      </c>
      <c r="C56" s="114">
        <v>3</v>
      </c>
      <c r="D56" s="72">
        <v>0</v>
      </c>
      <c r="E56" s="72">
        <v>0</v>
      </c>
      <c r="F56" s="72">
        <v>0</v>
      </c>
      <c r="G56" s="72">
        <v>0</v>
      </c>
      <c r="H56" s="100">
        <v>1</v>
      </c>
      <c r="I56" s="251">
        <f t="shared" si="2"/>
        <v>4</v>
      </c>
    </row>
    <row r="57" spans="1:9" s="78" customFormat="1" ht="15" customHeight="1">
      <c r="A57" s="388">
        <v>17</v>
      </c>
      <c r="B57" s="247" t="s">
        <v>19</v>
      </c>
      <c r="C57" s="115">
        <v>1</v>
      </c>
      <c r="D57" s="81">
        <v>0</v>
      </c>
      <c r="E57" s="81">
        <v>0</v>
      </c>
      <c r="F57" s="81">
        <v>0</v>
      </c>
      <c r="G57" s="81">
        <v>0</v>
      </c>
      <c r="H57" s="103">
        <v>25</v>
      </c>
      <c r="I57" s="251">
        <f t="shared" si="2"/>
        <v>26</v>
      </c>
    </row>
    <row r="58" spans="1:9" s="10" customFormat="1" ht="15" customHeight="1">
      <c r="A58" s="389">
        <v>18</v>
      </c>
      <c r="B58" s="246" t="s">
        <v>20</v>
      </c>
      <c r="C58" s="114">
        <v>0</v>
      </c>
      <c r="D58" s="72">
        <v>0</v>
      </c>
      <c r="E58" s="72">
        <v>0</v>
      </c>
      <c r="F58" s="72">
        <v>0</v>
      </c>
      <c r="G58" s="72">
        <v>0</v>
      </c>
      <c r="H58" s="100">
        <v>0</v>
      </c>
      <c r="I58" s="251">
        <f t="shared" si="2"/>
        <v>0</v>
      </c>
    </row>
    <row r="59" spans="1:9" s="10" customFormat="1" ht="15" customHeight="1">
      <c r="A59" s="389">
        <v>19</v>
      </c>
      <c r="B59" s="246" t="s">
        <v>21</v>
      </c>
      <c r="C59" s="114">
        <v>3</v>
      </c>
      <c r="D59" s="72">
        <v>2</v>
      </c>
      <c r="E59" s="72">
        <v>1</v>
      </c>
      <c r="F59" s="72">
        <v>0</v>
      </c>
      <c r="G59" s="72">
        <v>0</v>
      </c>
      <c r="H59" s="100">
        <v>0</v>
      </c>
      <c r="I59" s="251">
        <f t="shared" si="2"/>
        <v>6</v>
      </c>
    </row>
    <row r="60" spans="1:9" s="10" customFormat="1" ht="15" customHeight="1">
      <c r="A60" s="388">
        <v>20</v>
      </c>
      <c r="B60" s="246" t="s">
        <v>22</v>
      </c>
      <c r="C60" s="114">
        <v>0</v>
      </c>
      <c r="D60" s="72">
        <v>0</v>
      </c>
      <c r="E60" s="72">
        <v>0</v>
      </c>
      <c r="F60" s="72">
        <v>0</v>
      </c>
      <c r="G60" s="72">
        <v>0</v>
      </c>
      <c r="H60" s="100">
        <v>0</v>
      </c>
      <c r="I60" s="251">
        <f t="shared" si="2"/>
        <v>0</v>
      </c>
    </row>
    <row r="61" spans="1:9" s="10" customFormat="1" ht="15" customHeight="1">
      <c r="A61" s="388">
        <v>21</v>
      </c>
      <c r="B61" s="246" t="s">
        <v>23</v>
      </c>
      <c r="C61" s="114">
        <v>1</v>
      </c>
      <c r="D61" s="72">
        <v>1</v>
      </c>
      <c r="E61" s="72">
        <v>0</v>
      </c>
      <c r="F61" s="72">
        <v>0</v>
      </c>
      <c r="G61" s="72">
        <v>0</v>
      </c>
      <c r="H61" s="100">
        <v>1</v>
      </c>
      <c r="I61" s="251">
        <f t="shared" si="2"/>
        <v>3</v>
      </c>
    </row>
    <row r="62" spans="1:9" s="10" customFormat="1" ht="15" customHeight="1">
      <c r="A62" s="388">
        <v>22</v>
      </c>
      <c r="B62" s="246" t="s">
        <v>24</v>
      </c>
      <c r="C62" s="114">
        <v>0</v>
      </c>
      <c r="D62" s="72">
        <v>1</v>
      </c>
      <c r="E62" s="72">
        <v>1</v>
      </c>
      <c r="F62" s="72">
        <v>1</v>
      </c>
      <c r="G62" s="72">
        <v>0</v>
      </c>
      <c r="H62" s="100">
        <v>10</v>
      </c>
      <c r="I62" s="251">
        <f t="shared" si="2"/>
        <v>13</v>
      </c>
    </row>
    <row r="63" spans="1:9" s="10" customFormat="1" ht="15" customHeight="1">
      <c r="A63" s="388">
        <v>23</v>
      </c>
      <c r="B63" s="246" t="s">
        <v>25</v>
      </c>
      <c r="C63" s="114">
        <v>1</v>
      </c>
      <c r="D63" s="72">
        <v>0</v>
      </c>
      <c r="E63" s="72">
        <v>0</v>
      </c>
      <c r="F63" s="72">
        <v>0</v>
      </c>
      <c r="G63" s="72">
        <v>0</v>
      </c>
      <c r="H63" s="100">
        <v>1</v>
      </c>
      <c r="I63" s="251">
        <f t="shared" si="2"/>
        <v>2</v>
      </c>
    </row>
    <row r="64" spans="1:9" s="10" customFormat="1" ht="15" customHeight="1">
      <c r="A64" s="389">
        <v>24</v>
      </c>
      <c r="B64" s="246" t="s">
        <v>26</v>
      </c>
      <c r="C64" s="114">
        <v>1</v>
      </c>
      <c r="D64" s="72">
        <v>1</v>
      </c>
      <c r="E64" s="72">
        <v>0</v>
      </c>
      <c r="F64" s="72">
        <v>0</v>
      </c>
      <c r="G64" s="72">
        <v>0</v>
      </c>
      <c r="H64" s="100">
        <v>4</v>
      </c>
      <c r="I64" s="251">
        <f t="shared" si="2"/>
        <v>6</v>
      </c>
    </row>
    <row r="65" spans="1:9" s="10" customFormat="1" ht="15" customHeight="1">
      <c r="A65" s="388">
        <v>25</v>
      </c>
      <c r="B65" s="246" t="s">
        <v>27</v>
      </c>
      <c r="C65" s="114">
        <v>2</v>
      </c>
      <c r="D65" s="72">
        <v>1</v>
      </c>
      <c r="E65" s="72">
        <v>3</v>
      </c>
      <c r="F65" s="72">
        <v>0</v>
      </c>
      <c r="G65" s="72">
        <v>0</v>
      </c>
      <c r="H65" s="100">
        <v>0</v>
      </c>
      <c r="I65" s="251">
        <f t="shared" si="2"/>
        <v>6</v>
      </c>
    </row>
    <row r="66" spans="1:9" s="10" customFormat="1" ht="15">
      <c r="A66" s="388">
        <v>26</v>
      </c>
      <c r="B66" s="248" t="s">
        <v>65</v>
      </c>
      <c r="C66" s="163">
        <v>1</v>
      </c>
      <c r="D66" s="96">
        <v>0</v>
      </c>
      <c r="E66" s="96">
        <v>0</v>
      </c>
      <c r="F66" s="96">
        <v>0</v>
      </c>
      <c r="G66" s="96">
        <v>0</v>
      </c>
      <c r="H66" s="204">
        <v>4</v>
      </c>
      <c r="I66" s="251">
        <f t="shared" si="2"/>
        <v>5</v>
      </c>
    </row>
    <row r="67" spans="1:9" s="10" customFormat="1" ht="15">
      <c r="A67" s="388">
        <v>27</v>
      </c>
      <c r="B67" s="250" t="s">
        <v>67</v>
      </c>
      <c r="C67" s="166">
        <v>0</v>
      </c>
      <c r="D67" s="98">
        <v>0</v>
      </c>
      <c r="E67" s="98">
        <v>0</v>
      </c>
      <c r="F67" s="98">
        <v>0</v>
      </c>
      <c r="G67" s="98">
        <v>0</v>
      </c>
      <c r="H67" s="455">
        <v>0</v>
      </c>
      <c r="I67" s="251">
        <f t="shared" si="2"/>
        <v>0</v>
      </c>
    </row>
    <row r="68" spans="1:9" s="10" customFormat="1" ht="15">
      <c r="A68" s="388">
        <v>28</v>
      </c>
      <c r="B68" s="250" t="s">
        <v>68</v>
      </c>
      <c r="C68" s="166">
        <v>0</v>
      </c>
      <c r="D68" s="98">
        <v>0</v>
      </c>
      <c r="E68" s="98">
        <v>0</v>
      </c>
      <c r="F68" s="98">
        <v>0</v>
      </c>
      <c r="G68" s="98">
        <v>0</v>
      </c>
      <c r="H68" s="455">
        <v>0</v>
      </c>
      <c r="I68" s="251">
        <f t="shared" si="2"/>
        <v>0</v>
      </c>
    </row>
    <row r="69" spans="1:9" s="10" customFormat="1" ht="15.75" thickBot="1">
      <c r="A69" s="388">
        <v>29</v>
      </c>
      <c r="B69" s="250" t="s">
        <v>66</v>
      </c>
      <c r="C69" s="207">
        <v>0</v>
      </c>
      <c r="D69" s="97">
        <v>0</v>
      </c>
      <c r="E69" s="97">
        <v>0</v>
      </c>
      <c r="F69" s="97">
        <v>0</v>
      </c>
      <c r="G69" s="97">
        <v>0</v>
      </c>
      <c r="H69" s="208">
        <v>0</v>
      </c>
      <c r="I69" s="362">
        <f t="shared" si="2"/>
        <v>0</v>
      </c>
    </row>
    <row r="70" spans="1:145" s="1" customFormat="1" ht="20.25" customHeight="1" thickBot="1">
      <c r="A70" s="497" t="s">
        <v>2</v>
      </c>
      <c r="B70" s="535"/>
      <c r="C70" s="187">
        <f aca="true" t="shared" si="3" ref="C70:H70">SUM(C41:C69)</f>
        <v>57</v>
      </c>
      <c r="D70" s="187">
        <f t="shared" si="3"/>
        <v>29</v>
      </c>
      <c r="E70" s="187">
        <f t="shared" si="3"/>
        <v>21</v>
      </c>
      <c r="F70" s="187">
        <f t="shared" si="3"/>
        <v>2</v>
      </c>
      <c r="G70" s="187">
        <f t="shared" si="3"/>
        <v>0</v>
      </c>
      <c r="H70" s="187">
        <f t="shared" si="3"/>
        <v>83</v>
      </c>
      <c r="I70" s="232">
        <f t="shared" si="2"/>
        <v>192</v>
      </c>
      <c r="J70" s="2"/>
      <c r="K70" s="129">
        <f>SUM(I41:I69)</f>
        <v>192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</row>
    <row r="71" spans="3:176" ht="24.75" customHeight="1">
      <c r="C71" s="42"/>
      <c r="D71" s="42"/>
      <c r="E71" s="42"/>
      <c r="F71" s="42"/>
      <c r="G71" s="42"/>
      <c r="H71" s="4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</row>
    <row r="72" spans="1:9" ht="18">
      <c r="A72" s="534" t="s">
        <v>62</v>
      </c>
      <c r="B72" s="534"/>
      <c r="C72" s="534"/>
      <c r="D72" s="534"/>
      <c r="E72" s="534"/>
      <c r="F72" s="534"/>
      <c r="G72" s="534"/>
      <c r="H72" s="534"/>
      <c r="I72" s="534"/>
    </row>
    <row r="73" spans="1:9" ht="18.75" thickBot="1">
      <c r="A73" s="504" t="s">
        <v>60</v>
      </c>
      <c r="B73" s="504"/>
      <c r="C73" s="366"/>
      <c r="D73" s="366"/>
      <c r="E73" s="366"/>
      <c r="F73" s="366"/>
      <c r="G73" s="20"/>
      <c r="H73" s="20"/>
      <c r="I73" s="21"/>
    </row>
    <row r="74" spans="1:9" ht="18.75" thickBot="1">
      <c r="A74" s="526" t="s">
        <v>37</v>
      </c>
      <c r="B74" s="527"/>
      <c r="C74" s="528"/>
      <c r="D74" s="370" t="s">
        <v>44</v>
      </c>
      <c r="E74" s="529"/>
      <c r="F74" s="530"/>
      <c r="G74" s="41"/>
      <c r="H74" s="20"/>
      <c r="I74" s="21"/>
    </row>
    <row r="75" spans="1:9" s="9" customFormat="1" ht="45" customHeight="1" thickBot="1">
      <c r="A75" s="8" t="s">
        <v>0</v>
      </c>
      <c r="B75" s="8" t="s">
        <v>1</v>
      </c>
      <c r="C75" s="8" t="s">
        <v>51</v>
      </c>
      <c r="D75" s="8" t="s">
        <v>52</v>
      </c>
      <c r="E75" s="8" t="s">
        <v>53</v>
      </c>
      <c r="F75" s="8" t="s">
        <v>72</v>
      </c>
      <c r="G75" s="8" t="s">
        <v>55</v>
      </c>
      <c r="H75" s="8" t="s">
        <v>56</v>
      </c>
      <c r="I75" s="8" t="s">
        <v>57</v>
      </c>
    </row>
    <row r="76" spans="1:13" s="10" customFormat="1" ht="15" customHeight="1">
      <c r="A76" s="388">
        <v>1</v>
      </c>
      <c r="B76" s="246" t="s">
        <v>3</v>
      </c>
      <c r="C76" s="383">
        <v>0</v>
      </c>
      <c r="D76" s="279">
        <v>0</v>
      </c>
      <c r="E76" s="279">
        <v>0</v>
      </c>
      <c r="F76" s="279">
        <v>0</v>
      </c>
      <c r="G76" s="279">
        <v>0</v>
      </c>
      <c r="H76" s="100">
        <v>0</v>
      </c>
      <c r="I76" s="359">
        <f aca="true" t="shared" si="4" ref="I76:I105">SUM(C76:H76)</f>
        <v>0</v>
      </c>
      <c r="K76" s="531"/>
      <c r="L76" s="531"/>
      <c r="M76" s="531"/>
    </row>
    <row r="77" spans="1:13" s="78" customFormat="1" ht="15" customHeight="1">
      <c r="A77" s="388">
        <v>2</v>
      </c>
      <c r="B77" s="247" t="s">
        <v>4</v>
      </c>
      <c r="C77" s="205">
        <v>1</v>
      </c>
      <c r="D77" s="101">
        <v>0</v>
      </c>
      <c r="E77" s="101">
        <v>0</v>
      </c>
      <c r="F77" s="101">
        <v>0</v>
      </c>
      <c r="G77" s="101">
        <v>0</v>
      </c>
      <c r="H77" s="206">
        <v>3</v>
      </c>
      <c r="I77" s="359">
        <f t="shared" si="4"/>
        <v>4</v>
      </c>
      <c r="K77" s="531"/>
      <c r="L77" s="531"/>
      <c r="M77" s="531"/>
    </row>
    <row r="78" spans="1:9" s="10" customFormat="1" ht="15" customHeight="1">
      <c r="A78" s="388">
        <v>3</v>
      </c>
      <c r="B78" s="246" t="s">
        <v>5</v>
      </c>
      <c r="C78" s="163">
        <v>4</v>
      </c>
      <c r="D78" s="96">
        <v>5</v>
      </c>
      <c r="E78" s="96">
        <v>1</v>
      </c>
      <c r="F78" s="96">
        <v>0</v>
      </c>
      <c r="G78" s="96">
        <v>0</v>
      </c>
      <c r="H78" s="204">
        <v>0</v>
      </c>
      <c r="I78" s="359">
        <f t="shared" si="4"/>
        <v>10</v>
      </c>
    </row>
    <row r="79" spans="1:9" s="58" customFormat="1" ht="15" customHeight="1">
      <c r="A79" s="389">
        <v>4</v>
      </c>
      <c r="B79" s="246" t="s">
        <v>6</v>
      </c>
      <c r="C79" s="163">
        <v>0</v>
      </c>
      <c r="D79" s="96">
        <v>0</v>
      </c>
      <c r="E79" s="96">
        <v>0</v>
      </c>
      <c r="F79" s="96">
        <v>0</v>
      </c>
      <c r="G79" s="96">
        <v>0</v>
      </c>
      <c r="H79" s="204">
        <v>1</v>
      </c>
      <c r="I79" s="359">
        <f t="shared" si="4"/>
        <v>1</v>
      </c>
    </row>
    <row r="80" spans="1:9" s="10" customFormat="1" ht="15" customHeight="1">
      <c r="A80" s="389">
        <v>5</v>
      </c>
      <c r="B80" s="246" t="s">
        <v>7</v>
      </c>
      <c r="C80" s="163">
        <v>4</v>
      </c>
      <c r="D80" s="96">
        <v>4</v>
      </c>
      <c r="E80" s="96">
        <v>3</v>
      </c>
      <c r="F80" s="96">
        <v>0</v>
      </c>
      <c r="G80" s="96">
        <v>0</v>
      </c>
      <c r="H80" s="204">
        <v>0</v>
      </c>
      <c r="I80" s="359">
        <f t="shared" si="4"/>
        <v>11</v>
      </c>
    </row>
    <row r="81" spans="1:9" s="10" customFormat="1" ht="15" customHeight="1">
      <c r="A81" s="388">
        <v>6</v>
      </c>
      <c r="B81" s="246" t="s">
        <v>8</v>
      </c>
      <c r="C81" s="163">
        <v>2</v>
      </c>
      <c r="D81" s="96">
        <v>0</v>
      </c>
      <c r="E81" s="96">
        <v>1</v>
      </c>
      <c r="F81" s="96">
        <v>0</v>
      </c>
      <c r="G81" s="96">
        <v>0</v>
      </c>
      <c r="H81" s="204">
        <v>0</v>
      </c>
      <c r="I81" s="359">
        <f t="shared" si="4"/>
        <v>3</v>
      </c>
    </row>
    <row r="82" spans="1:9" s="10" customFormat="1" ht="15" customHeight="1">
      <c r="A82" s="388">
        <v>7</v>
      </c>
      <c r="B82" s="246" t="s">
        <v>9</v>
      </c>
      <c r="C82" s="163">
        <v>2</v>
      </c>
      <c r="D82" s="96">
        <v>0</v>
      </c>
      <c r="E82" s="96">
        <v>0</v>
      </c>
      <c r="F82" s="96">
        <v>0</v>
      </c>
      <c r="G82" s="96">
        <v>0</v>
      </c>
      <c r="H82" s="204">
        <v>0</v>
      </c>
      <c r="I82" s="359">
        <f t="shared" si="4"/>
        <v>2</v>
      </c>
    </row>
    <row r="83" spans="1:9" s="10" customFormat="1" ht="15" customHeight="1">
      <c r="A83" s="388">
        <v>8</v>
      </c>
      <c r="B83" s="246" t="s">
        <v>10</v>
      </c>
      <c r="C83" s="163">
        <v>1</v>
      </c>
      <c r="D83" s="96">
        <v>1</v>
      </c>
      <c r="E83" s="96">
        <v>0</v>
      </c>
      <c r="F83" s="96">
        <v>0</v>
      </c>
      <c r="G83" s="96">
        <v>0</v>
      </c>
      <c r="H83" s="204">
        <v>0</v>
      </c>
      <c r="I83" s="359">
        <f t="shared" si="4"/>
        <v>2</v>
      </c>
    </row>
    <row r="84" spans="1:9" s="10" customFormat="1" ht="15" customHeight="1">
      <c r="A84" s="388">
        <v>9</v>
      </c>
      <c r="B84" s="246" t="s">
        <v>11</v>
      </c>
      <c r="C84" s="163">
        <v>4</v>
      </c>
      <c r="D84" s="96">
        <v>5</v>
      </c>
      <c r="E84" s="96">
        <v>0</v>
      </c>
      <c r="F84" s="96">
        <v>0</v>
      </c>
      <c r="G84" s="96">
        <v>0</v>
      </c>
      <c r="H84" s="204">
        <v>21</v>
      </c>
      <c r="I84" s="359">
        <f t="shared" si="4"/>
        <v>30</v>
      </c>
    </row>
    <row r="85" spans="1:9" s="10" customFormat="1" ht="15" customHeight="1">
      <c r="A85" s="388">
        <v>10</v>
      </c>
      <c r="B85" s="246" t="s">
        <v>12</v>
      </c>
      <c r="C85" s="163">
        <v>0</v>
      </c>
      <c r="D85" s="96">
        <v>1</v>
      </c>
      <c r="E85" s="96">
        <v>0</v>
      </c>
      <c r="F85" s="96">
        <v>0</v>
      </c>
      <c r="G85" s="96">
        <v>0</v>
      </c>
      <c r="H85" s="204">
        <v>11</v>
      </c>
      <c r="I85" s="359">
        <f t="shared" si="4"/>
        <v>12</v>
      </c>
    </row>
    <row r="86" spans="1:9" s="10" customFormat="1" ht="15" customHeight="1">
      <c r="A86" s="388">
        <v>11</v>
      </c>
      <c r="B86" s="246" t="s">
        <v>13</v>
      </c>
      <c r="C86" s="163">
        <v>0</v>
      </c>
      <c r="D86" s="96">
        <v>0</v>
      </c>
      <c r="E86" s="96">
        <v>0</v>
      </c>
      <c r="F86" s="96">
        <v>0</v>
      </c>
      <c r="G86" s="96">
        <v>0</v>
      </c>
      <c r="H86" s="204">
        <v>0</v>
      </c>
      <c r="I86" s="359">
        <f t="shared" si="4"/>
        <v>0</v>
      </c>
    </row>
    <row r="87" spans="1:9" s="78" customFormat="1" ht="15" customHeight="1">
      <c r="A87" s="388">
        <v>12</v>
      </c>
      <c r="B87" s="247" t="s">
        <v>14</v>
      </c>
      <c r="C87" s="205">
        <v>4</v>
      </c>
      <c r="D87" s="101">
        <v>1</v>
      </c>
      <c r="E87" s="101">
        <v>3</v>
      </c>
      <c r="F87" s="101">
        <v>0</v>
      </c>
      <c r="G87" s="101">
        <v>0</v>
      </c>
      <c r="H87" s="206">
        <v>0</v>
      </c>
      <c r="I87" s="359">
        <f t="shared" si="4"/>
        <v>8</v>
      </c>
    </row>
    <row r="88" spans="1:9" s="10" customFormat="1" ht="15" customHeight="1">
      <c r="A88" s="389">
        <v>13</v>
      </c>
      <c r="B88" s="246" t="s">
        <v>15</v>
      </c>
      <c r="C88" s="163">
        <v>3</v>
      </c>
      <c r="D88" s="96">
        <v>0</v>
      </c>
      <c r="E88" s="96">
        <v>0</v>
      </c>
      <c r="F88" s="96">
        <v>0</v>
      </c>
      <c r="G88" s="96">
        <v>0</v>
      </c>
      <c r="H88" s="204">
        <v>1</v>
      </c>
      <c r="I88" s="359">
        <f t="shared" si="4"/>
        <v>4</v>
      </c>
    </row>
    <row r="89" spans="1:9" s="10" customFormat="1" ht="15" customHeight="1">
      <c r="A89" s="389">
        <v>14</v>
      </c>
      <c r="B89" s="246" t="s">
        <v>16</v>
      </c>
      <c r="C89" s="163">
        <v>10</v>
      </c>
      <c r="D89" s="96">
        <v>6</v>
      </c>
      <c r="E89" s="96">
        <v>4</v>
      </c>
      <c r="F89" s="96">
        <v>0</v>
      </c>
      <c r="G89" s="96">
        <v>0</v>
      </c>
      <c r="H89" s="204">
        <v>0</v>
      </c>
      <c r="I89" s="359">
        <f t="shared" si="4"/>
        <v>20</v>
      </c>
    </row>
    <row r="90" spans="1:9" s="10" customFormat="1" ht="15" customHeight="1">
      <c r="A90" s="389">
        <v>15</v>
      </c>
      <c r="B90" s="246" t="s">
        <v>17</v>
      </c>
      <c r="C90" s="163">
        <v>2</v>
      </c>
      <c r="D90" s="96">
        <v>2</v>
      </c>
      <c r="E90" s="96">
        <v>0</v>
      </c>
      <c r="F90" s="96">
        <v>0</v>
      </c>
      <c r="G90" s="96">
        <v>0</v>
      </c>
      <c r="H90" s="204">
        <v>0</v>
      </c>
      <c r="I90" s="359">
        <f t="shared" si="4"/>
        <v>4</v>
      </c>
    </row>
    <row r="91" spans="1:9" s="10" customFormat="1" ht="15" customHeight="1">
      <c r="A91" s="388">
        <v>16</v>
      </c>
      <c r="B91" s="246" t="s">
        <v>18</v>
      </c>
      <c r="C91" s="163">
        <v>0</v>
      </c>
      <c r="D91" s="96">
        <v>0</v>
      </c>
      <c r="E91" s="96">
        <v>0</v>
      </c>
      <c r="F91" s="96">
        <v>0</v>
      </c>
      <c r="G91" s="96">
        <v>0</v>
      </c>
      <c r="H91" s="204">
        <v>2</v>
      </c>
      <c r="I91" s="359">
        <f t="shared" si="4"/>
        <v>2</v>
      </c>
    </row>
    <row r="92" spans="1:9" s="10" customFormat="1" ht="15" customHeight="1">
      <c r="A92" s="388">
        <v>17</v>
      </c>
      <c r="B92" s="246" t="s">
        <v>19</v>
      </c>
      <c r="C92" s="163">
        <v>2</v>
      </c>
      <c r="D92" s="96">
        <v>0</v>
      </c>
      <c r="E92" s="96">
        <v>0</v>
      </c>
      <c r="F92" s="96">
        <v>1</v>
      </c>
      <c r="G92" s="96">
        <v>0</v>
      </c>
      <c r="H92" s="204">
        <v>4</v>
      </c>
      <c r="I92" s="359">
        <v>7</v>
      </c>
    </row>
    <row r="93" spans="1:9" s="10" customFormat="1" ht="15" customHeight="1">
      <c r="A93" s="389">
        <v>18</v>
      </c>
      <c r="B93" s="246" t="s">
        <v>20</v>
      </c>
      <c r="C93" s="163">
        <v>1</v>
      </c>
      <c r="D93" s="96">
        <v>0</v>
      </c>
      <c r="E93" s="96">
        <v>0</v>
      </c>
      <c r="F93" s="96">
        <v>0</v>
      </c>
      <c r="G93" s="96">
        <v>0</v>
      </c>
      <c r="H93" s="204">
        <v>0</v>
      </c>
      <c r="I93" s="359">
        <f t="shared" si="4"/>
        <v>1</v>
      </c>
    </row>
    <row r="94" spans="1:9" s="10" customFormat="1" ht="15" customHeight="1">
      <c r="A94" s="389">
        <v>19</v>
      </c>
      <c r="B94" s="246" t="s">
        <v>21</v>
      </c>
      <c r="C94" s="163">
        <v>3</v>
      </c>
      <c r="D94" s="96">
        <v>0</v>
      </c>
      <c r="E94" s="96">
        <v>0</v>
      </c>
      <c r="F94" s="96">
        <v>0</v>
      </c>
      <c r="G94" s="96">
        <v>0</v>
      </c>
      <c r="H94" s="204">
        <v>0</v>
      </c>
      <c r="I94" s="359">
        <f t="shared" si="4"/>
        <v>3</v>
      </c>
    </row>
    <row r="95" spans="1:9" s="58" customFormat="1" ht="15" customHeight="1">
      <c r="A95" s="388">
        <v>20</v>
      </c>
      <c r="B95" s="246" t="s">
        <v>22</v>
      </c>
      <c r="C95" s="163">
        <v>1</v>
      </c>
      <c r="D95" s="96">
        <v>0</v>
      </c>
      <c r="E95" s="96">
        <v>1</v>
      </c>
      <c r="F95" s="96">
        <v>0</v>
      </c>
      <c r="G95" s="96">
        <v>0</v>
      </c>
      <c r="H95" s="204">
        <v>0</v>
      </c>
      <c r="I95" s="359">
        <f t="shared" si="4"/>
        <v>2</v>
      </c>
    </row>
    <row r="96" spans="1:9" s="10" customFormat="1" ht="15" customHeight="1">
      <c r="A96" s="388">
        <v>21</v>
      </c>
      <c r="B96" s="246" t="s">
        <v>23</v>
      </c>
      <c r="C96" s="163">
        <v>0</v>
      </c>
      <c r="D96" s="96">
        <v>0</v>
      </c>
      <c r="E96" s="96">
        <v>0</v>
      </c>
      <c r="F96" s="96">
        <v>0</v>
      </c>
      <c r="G96" s="96">
        <v>0</v>
      </c>
      <c r="H96" s="204">
        <v>0</v>
      </c>
      <c r="I96" s="359">
        <f t="shared" si="4"/>
        <v>0</v>
      </c>
    </row>
    <row r="97" spans="1:9" s="10" customFormat="1" ht="15" customHeight="1">
      <c r="A97" s="388">
        <v>22</v>
      </c>
      <c r="B97" s="246" t="s">
        <v>24</v>
      </c>
      <c r="C97" s="163">
        <v>0</v>
      </c>
      <c r="D97" s="96">
        <v>1</v>
      </c>
      <c r="E97" s="96">
        <v>0</v>
      </c>
      <c r="F97" s="96">
        <v>0</v>
      </c>
      <c r="G97" s="96">
        <v>0</v>
      </c>
      <c r="H97" s="204">
        <v>4</v>
      </c>
      <c r="I97" s="359">
        <f>SUM(C97:H97)</f>
        <v>5</v>
      </c>
    </row>
    <row r="98" spans="1:9" s="10" customFormat="1" ht="15" customHeight="1">
      <c r="A98" s="388">
        <v>23</v>
      </c>
      <c r="B98" s="246" t="s">
        <v>25</v>
      </c>
      <c r="C98" s="163">
        <v>0</v>
      </c>
      <c r="D98" s="96">
        <v>0</v>
      </c>
      <c r="E98" s="96">
        <v>0</v>
      </c>
      <c r="F98" s="96">
        <v>0</v>
      </c>
      <c r="G98" s="96">
        <v>0</v>
      </c>
      <c r="H98" s="204">
        <v>0</v>
      </c>
      <c r="I98" s="359">
        <f t="shared" si="4"/>
        <v>0</v>
      </c>
    </row>
    <row r="99" spans="1:9" s="10" customFormat="1" ht="15" customHeight="1">
      <c r="A99" s="389">
        <v>24</v>
      </c>
      <c r="B99" s="246" t="s">
        <v>26</v>
      </c>
      <c r="C99" s="163">
        <v>3</v>
      </c>
      <c r="D99" s="96">
        <v>2</v>
      </c>
      <c r="E99" s="96">
        <v>1</v>
      </c>
      <c r="F99" s="96">
        <v>0</v>
      </c>
      <c r="G99" s="96">
        <v>0</v>
      </c>
      <c r="H99" s="204">
        <v>0</v>
      </c>
      <c r="I99" s="359">
        <f t="shared" si="4"/>
        <v>6</v>
      </c>
    </row>
    <row r="100" spans="1:9" s="78" customFormat="1" ht="15" customHeight="1">
      <c r="A100" s="388">
        <v>25</v>
      </c>
      <c r="B100" s="247" t="s">
        <v>27</v>
      </c>
      <c r="C100" s="205">
        <v>5</v>
      </c>
      <c r="D100" s="101">
        <v>1</v>
      </c>
      <c r="E100" s="101">
        <v>0</v>
      </c>
      <c r="F100" s="101">
        <v>0</v>
      </c>
      <c r="G100" s="101">
        <v>0</v>
      </c>
      <c r="H100" s="206">
        <v>4</v>
      </c>
      <c r="I100" s="359">
        <f t="shared" si="4"/>
        <v>10</v>
      </c>
    </row>
    <row r="101" spans="1:9" s="10" customFormat="1" ht="15" customHeight="1">
      <c r="A101" s="388">
        <v>26</v>
      </c>
      <c r="B101" s="248" t="s">
        <v>65</v>
      </c>
      <c r="C101" s="163">
        <v>0</v>
      </c>
      <c r="D101" s="96">
        <v>0</v>
      </c>
      <c r="E101" s="96">
        <v>0</v>
      </c>
      <c r="F101" s="96">
        <v>0</v>
      </c>
      <c r="G101" s="96">
        <v>0</v>
      </c>
      <c r="H101" s="204">
        <v>4</v>
      </c>
      <c r="I101" s="359">
        <f t="shared" si="4"/>
        <v>4</v>
      </c>
    </row>
    <row r="102" spans="1:9" s="10" customFormat="1" ht="15" customHeight="1">
      <c r="A102" s="388">
        <v>27</v>
      </c>
      <c r="B102" s="250" t="s">
        <v>67</v>
      </c>
      <c r="C102" s="163">
        <v>0</v>
      </c>
      <c r="D102" s="96">
        <v>0</v>
      </c>
      <c r="E102" s="96">
        <v>0</v>
      </c>
      <c r="F102" s="96">
        <v>0</v>
      </c>
      <c r="G102" s="96">
        <v>0</v>
      </c>
      <c r="H102" s="204">
        <v>0</v>
      </c>
      <c r="I102" s="359">
        <f t="shared" si="4"/>
        <v>0</v>
      </c>
    </row>
    <row r="103" spans="1:9" s="10" customFormat="1" ht="15" customHeight="1">
      <c r="A103" s="388">
        <v>28</v>
      </c>
      <c r="B103" s="250" t="s">
        <v>68</v>
      </c>
      <c r="C103" s="163">
        <v>0</v>
      </c>
      <c r="D103" s="96">
        <v>0</v>
      </c>
      <c r="E103" s="96">
        <v>0</v>
      </c>
      <c r="F103" s="96">
        <v>0</v>
      </c>
      <c r="G103" s="96">
        <v>0</v>
      </c>
      <c r="H103" s="204">
        <v>0</v>
      </c>
      <c r="I103" s="359">
        <f t="shared" si="4"/>
        <v>0</v>
      </c>
    </row>
    <row r="104" spans="1:9" s="10" customFormat="1" ht="15" customHeight="1" thickBot="1">
      <c r="A104" s="388">
        <v>29</v>
      </c>
      <c r="B104" s="250" t="s">
        <v>66</v>
      </c>
      <c r="C104" s="207">
        <v>0</v>
      </c>
      <c r="D104" s="97">
        <v>0</v>
      </c>
      <c r="E104" s="97">
        <v>0</v>
      </c>
      <c r="F104" s="97">
        <v>0</v>
      </c>
      <c r="G104" s="97">
        <v>0</v>
      </c>
      <c r="H104" s="208">
        <v>0</v>
      </c>
      <c r="I104" s="360">
        <f t="shared" si="4"/>
        <v>0</v>
      </c>
    </row>
    <row r="105" spans="1:145" s="1" customFormat="1" ht="15" customHeight="1" thickBot="1">
      <c r="A105" s="492" t="s">
        <v>2</v>
      </c>
      <c r="B105" s="532"/>
      <c r="C105" s="203">
        <f aca="true" t="shared" si="5" ref="C105:H105">SUM(C76:C104)</f>
        <v>52</v>
      </c>
      <c r="D105" s="203">
        <f t="shared" si="5"/>
        <v>29</v>
      </c>
      <c r="E105" s="203">
        <f t="shared" si="5"/>
        <v>14</v>
      </c>
      <c r="F105" s="203">
        <f t="shared" si="5"/>
        <v>1</v>
      </c>
      <c r="G105" s="203">
        <f t="shared" si="5"/>
        <v>0</v>
      </c>
      <c r="H105" s="361">
        <f t="shared" si="5"/>
        <v>55</v>
      </c>
      <c r="I105" s="202">
        <f t="shared" si="4"/>
        <v>151</v>
      </c>
      <c r="J105" s="2"/>
      <c r="K105" s="129">
        <f>SUM(I76:I104)</f>
        <v>151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</row>
    <row r="106" spans="3:176" ht="21.75" customHeight="1">
      <c r="C106" s="42"/>
      <c r="D106" s="42"/>
      <c r="E106" s="42"/>
      <c r="F106" s="42"/>
      <c r="G106" s="42"/>
      <c r="H106" s="4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</row>
    <row r="107" spans="1:9" ht="18">
      <c r="A107" s="534" t="s">
        <v>62</v>
      </c>
      <c r="B107" s="534"/>
      <c r="C107" s="534"/>
      <c r="D107" s="534"/>
      <c r="E107" s="534"/>
      <c r="F107" s="534"/>
      <c r="G107" s="534"/>
      <c r="H107" s="534"/>
      <c r="I107" s="534"/>
    </row>
    <row r="108" spans="1:9" ht="18.75" thickBot="1">
      <c r="A108" s="504" t="s">
        <v>60</v>
      </c>
      <c r="B108" s="504"/>
      <c r="C108" s="366"/>
      <c r="D108" s="366"/>
      <c r="E108" s="366"/>
      <c r="F108" s="366"/>
      <c r="G108" s="20"/>
      <c r="H108" s="20"/>
      <c r="I108" s="21"/>
    </row>
    <row r="109" spans="1:9" ht="18.75" thickBot="1">
      <c r="A109" s="526" t="s">
        <v>37</v>
      </c>
      <c r="B109" s="527"/>
      <c r="C109" s="528"/>
      <c r="D109" s="391" t="s">
        <v>45</v>
      </c>
      <c r="E109" s="529"/>
      <c r="F109" s="530"/>
      <c r="G109" s="41"/>
      <c r="H109" s="20"/>
      <c r="I109" s="21"/>
    </row>
    <row r="110" spans="1:9" s="9" customFormat="1" ht="45" customHeight="1" thickBot="1">
      <c r="A110" s="8" t="s">
        <v>0</v>
      </c>
      <c r="B110" s="8" t="s">
        <v>1</v>
      </c>
      <c r="C110" s="8" t="s">
        <v>51</v>
      </c>
      <c r="D110" s="8" t="s">
        <v>52</v>
      </c>
      <c r="E110" s="8" t="s">
        <v>53</v>
      </c>
      <c r="F110" s="8" t="s">
        <v>54</v>
      </c>
      <c r="G110" s="8" t="s">
        <v>55</v>
      </c>
      <c r="H110" s="8" t="s">
        <v>56</v>
      </c>
      <c r="I110" s="8" t="s">
        <v>57</v>
      </c>
    </row>
    <row r="111" spans="1:13" s="10" customFormat="1" ht="15" customHeight="1">
      <c r="A111" s="387">
        <v>1</v>
      </c>
      <c r="B111" s="363" t="s">
        <v>3</v>
      </c>
      <c r="C111" s="383">
        <v>1</v>
      </c>
      <c r="D111" s="279">
        <v>0</v>
      </c>
      <c r="E111" s="279">
        <v>0</v>
      </c>
      <c r="F111" s="279">
        <v>0</v>
      </c>
      <c r="G111" s="279">
        <v>0</v>
      </c>
      <c r="H111" s="100">
        <v>0</v>
      </c>
      <c r="I111" s="251">
        <f aca="true" t="shared" si="6" ref="I111:I140">SUM(C111:H111)</f>
        <v>1</v>
      </c>
      <c r="K111" s="531"/>
      <c r="L111" s="531"/>
      <c r="M111" s="531"/>
    </row>
    <row r="112" spans="1:13" s="78" customFormat="1" ht="15" customHeight="1">
      <c r="A112" s="388">
        <v>2</v>
      </c>
      <c r="B112" s="247" t="s">
        <v>4</v>
      </c>
      <c r="C112" s="205">
        <v>2</v>
      </c>
      <c r="D112" s="101">
        <v>1</v>
      </c>
      <c r="E112" s="101">
        <v>1</v>
      </c>
      <c r="F112" s="101">
        <v>0</v>
      </c>
      <c r="G112" s="101">
        <v>0</v>
      </c>
      <c r="H112" s="206">
        <v>1</v>
      </c>
      <c r="I112" s="251">
        <f t="shared" si="6"/>
        <v>5</v>
      </c>
      <c r="K112" s="531"/>
      <c r="L112" s="531"/>
      <c r="M112" s="531"/>
    </row>
    <row r="113" spans="1:9" s="10" customFormat="1" ht="15" customHeight="1">
      <c r="A113" s="388">
        <v>3</v>
      </c>
      <c r="B113" s="246" t="s">
        <v>5</v>
      </c>
      <c r="C113" s="163">
        <v>3</v>
      </c>
      <c r="D113" s="96">
        <v>0</v>
      </c>
      <c r="E113" s="96">
        <v>3</v>
      </c>
      <c r="F113" s="96">
        <v>0</v>
      </c>
      <c r="G113" s="96">
        <v>0</v>
      </c>
      <c r="H113" s="204">
        <v>0</v>
      </c>
      <c r="I113" s="251">
        <f t="shared" si="6"/>
        <v>6</v>
      </c>
    </row>
    <row r="114" spans="1:9" s="10" customFormat="1" ht="15" customHeight="1">
      <c r="A114" s="389">
        <v>4</v>
      </c>
      <c r="B114" s="246" t="s">
        <v>6</v>
      </c>
      <c r="C114" s="163">
        <v>1</v>
      </c>
      <c r="D114" s="96">
        <v>0</v>
      </c>
      <c r="E114" s="96">
        <v>0</v>
      </c>
      <c r="F114" s="96">
        <v>0</v>
      </c>
      <c r="G114" s="96">
        <v>0</v>
      </c>
      <c r="H114" s="204">
        <v>4</v>
      </c>
      <c r="I114" s="251">
        <f t="shared" si="6"/>
        <v>5</v>
      </c>
    </row>
    <row r="115" spans="1:9" s="78" customFormat="1" ht="15" customHeight="1">
      <c r="A115" s="389">
        <v>5</v>
      </c>
      <c r="B115" s="247" t="s">
        <v>7</v>
      </c>
      <c r="C115" s="205">
        <v>1</v>
      </c>
      <c r="D115" s="101">
        <v>3</v>
      </c>
      <c r="E115" s="101">
        <v>0</v>
      </c>
      <c r="F115" s="101">
        <v>0</v>
      </c>
      <c r="G115" s="101">
        <v>0</v>
      </c>
      <c r="H115" s="206">
        <v>0</v>
      </c>
      <c r="I115" s="251">
        <f t="shared" si="6"/>
        <v>4</v>
      </c>
    </row>
    <row r="116" spans="1:9" s="78" customFormat="1" ht="15" customHeight="1">
      <c r="A116" s="388">
        <v>6</v>
      </c>
      <c r="B116" s="247" t="s">
        <v>8</v>
      </c>
      <c r="C116" s="205">
        <v>3</v>
      </c>
      <c r="D116" s="101">
        <v>2</v>
      </c>
      <c r="E116" s="101">
        <v>3</v>
      </c>
      <c r="F116" s="101">
        <v>0</v>
      </c>
      <c r="G116" s="101">
        <v>0</v>
      </c>
      <c r="H116" s="206">
        <v>0</v>
      </c>
      <c r="I116" s="251">
        <f t="shared" si="6"/>
        <v>8</v>
      </c>
    </row>
    <row r="117" spans="1:9" s="10" customFormat="1" ht="15" customHeight="1">
      <c r="A117" s="388">
        <v>7</v>
      </c>
      <c r="B117" s="246" t="s">
        <v>9</v>
      </c>
      <c r="C117" s="163">
        <v>0</v>
      </c>
      <c r="D117" s="96">
        <v>0</v>
      </c>
      <c r="E117" s="96">
        <v>1</v>
      </c>
      <c r="F117" s="96">
        <v>0</v>
      </c>
      <c r="G117" s="96">
        <v>0</v>
      </c>
      <c r="H117" s="204">
        <v>0</v>
      </c>
      <c r="I117" s="251">
        <f t="shared" si="6"/>
        <v>1</v>
      </c>
    </row>
    <row r="118" spans="1:9" s="10" customFormat="1" ht="15" customHeight="1">
      <c r="A118" s="388">
        <v>8</v>
      </c>
      <c r="B118" s="246" t="s">
        <v>10</v>
      </c>
      <c r="C118" s="163">
        <v>3</v>
      </c>
      <c r="D118" s="96">
        <v>1</v>
      </c>
      <c r="E118" s="96">
        <v>0</v>
      </c>
      <c r="F118" s="96">
        <v>0</v>
      </c>
      <c r="G118" s="96">
        <v>0</v>
      </c>
      <c r="H118" s="204">
        <v>0</v>
      </c>
      <c r="I118" s="251">
        <f t="shared" si="6"/>
        <v>4</v>
      </c>
    </row>
    <row r="119" spans="1:9" s="10" customFormat="1" ht="15" customHeight="1">
      <c r="A119" s="388">
        <v>9</v>
      </c>
      <c r="B119" s="246" t="s">
        <v>11</v>
      </c>
      <c r="C119" s="163">
        <v>1</v>
      </c>
      <c r="D119" s="96">
        <v>0</v>
      </c>
      <c r="E119" s="96">
        <v>1</v>
      </c>
      <c r="F119" s="96">
        <v>0</v>
      </c>
      <c r="G119" s="96">
        <v>0</v>
      </c>
      <c r="H119" s="204">
        <v>10</v>
      </c>
      <c r="I119" s="251">
        <f t="shared" si="6"/>
        <v>12</v>
      </c>
    </row>
    <row r="120" spans="1:9" s="10" customFormat="1" ht="15" customHeight="1">
      <c r="A120" s="388">
        <v>10</v>
      </c>
      <c r="B120" s="246" t="s">
        <v>12</v>
      </c>
      <c r="C120" s="163">
        <v>5</v>
      </c>
      <c r="D120" s="96">
        <v>1</v>
      </c>
      <c r="E120" s="96">
        <v>0</v>
      </c>
      <c r="F120" s="96">
        <v>0</v>
      </c>
      <c r="G120" s="96">
        <v>0</v>
      </c>
      <c r="H120" s="204">
        <v>20</v>
      </c>
      <c r="I120" s="251">
        <f t="shared" si="6"/>
        <v>26</v>
      </c>
    </row>
    <row r="121" spans="1:9" s="78" customFormat="1" ht="15" customHeight="1">
      <c r="A121" s="388">
        <v>11</v>
      </c>
      <c r="B121" s="247" t="s">
        <v>13</v>
      </c>
      <c r="C121" s="205">
        <v>0</v>
      </c>
      <c r="D121" s="101">
        <v>0</v>
      </c>
      <c r="E121" s="101">
        <v>0</v>
      </c>
      <c r="F121" s="101">
        <v>0</v>
      </c>
      <c r="G121" s="101">
        <v>0</v>
      </c>
      <c r="H121" s="206">
        <v>0</v>
      </c>
      <c r="I121" s="251">
        <f t="shared" si="6"/>
        <v>0</v>
      </c>
    </row>
    <row r="122" spans="1:9" s="10" customFormat="1" ht="15" customHeight="1">
      <c r="A122" s="388">
        <v>12</v>
      </c>
      <c r="B122" s="246" t="s">
        <v>14</v>
      </c>
      <c r="C122" s="163">
        <v>5</v>
      </c>
      <c r="D122" s="96">
        <v>1</v>
      </c>
      <c r="E122" s="96">
        <v>4</v>
      </c>
      <c r="F122" s="96">
        <v>0</v>
      </c>
      <c r="G122" s="96">
        <v>0</v>
      </c>
      <c r="H122" s="204">
        <v>0</v>
      </c>
      <c r="I122" s="251">
        <f t="shared" si="6"/>
        <v>10</v>
      </c>
    </row>
    <row r="123" spans="1:9" s="78" customFormat="1" ht="15" customHeight="1">
      <c r="A123" s="389">
        <v>13</v>
      </c>
      <c r="B123" s="247" t="s">
        <v>15</v>
      </c>
      <c r="C123" s="205">
        <v>0</v>
      </c>
      <c r="D123" s="101">
        <v>0</v>
      </c>
      <c r="E123" s="101">
        <v>0</v>
      </c>
      <c r="F123" s="101">
        <v>0</v>
      </c>
      <c r="G123" s="101">
        <v>0</v>
      </c>
      <c r="H123" s="206">
        <v>3</v>
      </c>
      <c r="I123" s="251">
        <f t="shared" si="6"/>
        <v>3</v>
      </c>
    </row>
    <row r="124" spans="1:9" s="10" customFormat="1" ht="15" customHeight="1">
      <c r="A124" s="389">
        <v>14</v>
      </c>
      <c r="B124" s="246" t="s">
        <v>16</v>
      </c>
      <c r="C124" s="163">
        <v>1</v>
      </c>
      <c r="D124" s="96">
        <v>4</v>
      </c>
      <c r="E124" s="96">
        <v>4</v>
      </c>
      <c r="F124" s="96">
        <v>0</v>
      </c>
      <c r="G124" s="96">
        <v>0</v>
      </c>
      <c r="H124" s="204">
        <v>0</v>
      </c>
      <c r="I124" s="251">
        <f t="shared" si="6"/>
        <v>9</v>
      </c>
    </row>
    <row r="125" spans="1:9" s="10" customFormat="1" ht="15" customHeight="1">
      <c r="A125" s="389">
        <v>15</v>
      </c>
      <c r="B125" s="246" t="s">
        <v>17</v>
      </c>
      <c r="C125" s="163">
        <v>2</v>
      </c>
      <c r="D125" s="96">
        <v>0</v>
      </c>
      <c r="E125" s="96">
        <v>0</v>
      </c>
      <c r="F125" s="96">
        <v>0</v>
      </c>
      <c r="G125" s="96">
        <v>0</v>
      </c>
      <c r="H125" s="204">
        <v>0</v>
      </c>
      <c r="I125" s="251">
        <f t="shared" si="6"/>
        <v>2</v>
      </c>
    </row>
    <row r="126" spans="1:9" s="10" customFormat="1" ht="15" customHeight="1">
      <c r="A126" s="388">
        <v>16</v>
      </c>
      <c r="B126" s="246" t="s">
        <v>18</v>
      </c>
      <c r="C126" s="163">
        <v>0</v>
      </c>
      <c r="D126" s="96">
        <v>0</v>
      </c>
      <c r="E126" s="96">
        <v>0</v>
      </c>
      <c r="F126" s="96">
        <v>0</v>
      </c>
      <c r="G126" s="96">
        <v>0</v>
      </c>
      <c r="H126" s="204">
        <v>0</v>
      </c>
      <c r="I126" s="251">
        <f t="shared" si="6"/>
        <v>0</v>
      </c>
    </row>
    <row r="127" spans="1:9" s="78" customFormat="1" ht="15" customHeight="1">
      <c r="A127" s="388">
        <v>17</v>
      </c>
      <c r="B127" s="247" t="s">
        <v>19</v>
      </c>
      <c r="C127" s="205">
        <v>4</v>
      </c>
      <c r="D127" s="101">
        <v>1</v>
      </c>
      <c r="E127" s="101">
        <v>0</v>
      </c>
      <c r="F127" s="101">
        <v>0</v>
      </c>
      <c r="G127" s="101">
        <v>0</v>
      </c>
      <c r="H127" s="206">
        <v>7</v>
      </c>
      <c r="I127" s="251">
        <f t="shared" si="6"/>
        <v>12</v>
      </c>
    </row>
    <row r="128" spans="1:9" s="10" customFormat="1" ht="15" customHeight="1">
      <c r="A128" s="389">
        <v>18</v>
      </c>
      <c r="B128" s="246" t="s">
        <v>20</v>
      </c>
      <c r="C128" s="163">
        <v>0</v>
      </c>
      <c r="D128" s="96">
        <v>1</v>
      </c>
      <c r="E128" s="96">
        <v>0</v>
      </c>
      <c r="F128" s="96">
        <v>0</v>
      </c>
      <c r="G128" s="96">
        <v>0</v>
      </c>
      <c r="H128" s="204">
        <v>0</v>
      </c>
      <c r="I128" s="251">
        <f t="shared" si="6"/>
        <v>1</v>
      </c>
    </row>
    <row r="129" spans="1:9" s="78" customFormat="1" ht="15" customHeight="1">
      <c r="A129" s="389">
        <v>19</v>
      </c>
      <c r="B129" s="247" t="s">
        <v>21</v>
      </c>
      <c r="C129" s="205">
        <v>0</v>
      </c>
      <c r="D129" s="101">
        <v>2</v>
      </c>
      <c r="E129" s="101">
        <v>1</v>
      </c>
      <c r="F129" s="101">
        <v>0</v>
      </c>
      <c r="G129" s="101">
        <v>0</v>
      </c>
      <c r="H129" s="206">
        <v>0</v>
      </c>
      <c r="I129" s="251">
        <f t="shared" si="6"/>
        <v>3</v>
      </c>
    </row>
    <row r="130" spans="1:9" s="10" customFormat="1" ht="15" customHeight="1">
      <c r="A130" s="388">
        <v>20</v>
      </c>
      <c r="B130" s="246" t="s">
        <v>22</v>
      </c>
      <c r="C130" s="411">
        <v>2</v>
      </c>
      <c r="D130" s="412">
        <v>2</v>
      </c>
      <c r="E130" s="412">
        <v>0</v>
      </c>
      <c r="F130" s="412">
        <v>0</v>
      </c>
      <c r="G130" s="412">
        <v>0</v>
      </c>
      <c r="H130" s="413">
        <v>0</v>
      </c>
      <c r="I130" s="251">
        <f t="shared" si="6"/>
        <v>4</v>
      </c>
    </row>
    <row r="131" spans="1:9" s="10" customFormat="1" ht="15" customHeight="1">
      <c r="A131" s="388">
        <v>21</v>
      </c>
      <c r="B131" s="246" t="s">
        <v>23</v>
      </c>
      <c r="C131" s="163">
        <v>2</v>
      </c>
      <c r="D131" s="96">
        <v>1</v>
      </c>
      <c r="E131" s="96">
        <v>0</v>
      </c>
      <c r="F131" s="96">
        <v>0</v>
      </c>
      <c r="G131" s="96">
        <v>0</v>
      </c>
      <c r="H131" s="204">
        <v>1</v>
      </c>
      <c r="I131" s="251">
        <f t="shared" si="6"/>
        <v>4</v>
      </c>
    </row>
    <row r="132" spans="1:9" s="10" customFormat="1" ht="15" customHeight="1">
      <c r="A132" s="388">
        <v>22</v>
      </c>
      <c r="B132" s="246" t="s">
        <v>24</v>
      </c>
      <c r="C132" s="163">
        <v>3</v>
      </c>
      <c r="D132" s="96">
        <v>1</v>
      </c>
      <c r="E132" s="96">
        <v>0</v>
      </c>
      <c r="F132" s="96">
        <v>0</v>
      </c>
      <c r="G132" s="96">
        <v>0</v>
      </c>
      <c r="H132" s="204">
        <v>7</v>
      </c>
      <c r="I132" s="251">
        <f t="shared" si="6"/>
        <v>11</v>
      </c>
    </row>
    <row r="133" spans="1:9" s="10" customFormat="1" ht="15" customHeight="1">
      <c r="A133" s="388">
        <v>23</v>
      </c>
      <c r="B133" s="246" t="s">
        <v>25</v>
      </c>
      <c r="C133" s="163">
        <v>1</v>
      </c>
      <c r="D133" s="96">
        <v>2</v>
      </c>
      <c r="E133" s="96">
        <v>0</v>
      </c>
      <c r="F133" s="96">
        <v>0</v>
      </c>
      <c r="G133" s="96">
        <v>0</v>
      </c>
      <c r="H133" s="204">
        <v>0</v>
      </c>
      <c r="I133" s="251">
        <f t="shared" si="6"/>
        <v>3</v>
      </c>
    </row>
    <row r="134" spans="1:9" s="10" customFormat="1" ht="15" customHeight="1">
      <c r="A134" s="389">
        <v>24</v>
      </c>
      <c r="B134" s="246" t="s">
        <v>26</v>
      </c>
      <c r="C134" s="163">
        <v>3</v>
      </c>
      <c r="D134" s="96">
        <v>1</v>
      </c>
      <c r="E134" s="96">
        <v>0</v>
      </c>
      <c r="F134" s="96">
        <v>0</v>
      </c>
      <c r="G134" s="96">
        <v>0</v>
      </c>
      <c r="H134" s="204">
        <v>0</v>
      </c>
      <c r="I134" s="251">
        <f t="shared" si="6"/>
        <v>4</v>
      </c>
    </row>
    <row r="135" spans="1:9" s="78" customFormat="1" ht="15" customHeight="1">
      <c r="A135" s="388">
        <v>25</v>
      </c>
      <c r="B135" s="247" t="s">
        <v>27</v>
      </c>
      <c r="C135" s="205">
        <v>6</v>
      </c>
      <c r="D135" s="101">
        <v>0</v>
      </c>
      <c r="E135" s="101">
        <v>0</v>
      </c>
      <c r="F135" s="101">
        <v>0</v>
      </c>
      <c r="G135" s="101">
        <v>0</v>
      </c>
      <c r="H135" s="206">
        <v>0</v>
      </c>
      <c r="I135" s="251">
        <f t="shared" si="6"/>
        <v>6</v>
      </c>
    </row>
    <row r="136" spans="1:9" s="78" customFormat="1" ht="15" customHeight="1">
      <c r="A136" s="388">
        <v>26</v>
      </c>
      <c r="B136" s="248" t="s">
        <v>65</v>
      </c>
      <c r="C136" s="205">
        <v>0</v>
      </c>
      <c r="D136" s="101">
        <v>0</v>
      </c>
      <c r="E136" s="101">
        <v>0</v>
      </c>
      <c r="F136" s="101">
        <v>0</v>
      </c>
      <c r="G136" s="101">
        <v>0</v>
      </c>
      <c r="H136" s="206">
        <v>5</v>
      </c>
      <c r="I136" s="251">
        <f t="shared" si="6"/>
        <v>5</v>
      </c>
    </row>
    <row r="137" spans="1:9" s="78" customFormat="1" ht="15" customHeight="1">
      <c r="A137" s="388">
        <v>27</v>
      </c>
      <c r="B137" s="250" t="s">
        <v>67</v>
      </c>
      <c r="C137" s="457">
        <v>0</v>
      </c>
      <c r="D137" s="458">
        <v>0</v>
      </c>
      <c r="E137" s="458">
        <v>0</v>
      </c>
      <c r="F137" s="458">
        <v>0</v>
      </c>
      <c r="G137" s="458">
        <v>0</v>
      </c>
      <c r="H137" s="459">
        <v>0</v>
      </c>
      <c r="I137" s="251">
        <f t="shared" si="6"/>
        <v>0</v>
      </c>
    </row>
    <row r="138" spans="1:9" s="78" customFormat="1" ht="15" customHeight="1">
      <c r="A138" s="388">
        <v>28</v>
      </c>
      <c r="B138" s="250" t="s">
        <v>68</v>
      </c>
      <c r="C138" s="457">
        <v>0</v>
      </c>
      <c r="D138" s="458">
        <v>0</v>
      </c>
      <c r="E138" s="458">
        <v>0</v>
      </c>
      <c r="F138" s="458">
        <v>0</v>
      </c>
      <c r="G138" s="458">
        <v>0</v>
      </c>
      <c r="H138" s="459">
        <v>0</v>
      </c>
      <c r="I138" s="251">
        <f t="shared" si="6"/>
        <v>0</v>
      </c>
    </row>
    <row r="139" spans="1:9" s="78" customFormat="1" ht="15" customHeight="1" thickBot="1">
      <c r="A139" s="388">
        <v>29</v>
      </c>
      <c r="B139" s="250" t="s">
        <v>66</v>
      </c>
      <c r="C139" s="211">
        <v>0</v>
      </c>
      <c r="D139" s="252">
        <v>0</v>
      </c>
      <c r="E139" s="252">
        <v>0</v>
      </c>
      <c r="F139" s="252">
        <v>0</v>
      </c>
      <c r="G139" s="252">
        <v>0</v>
      </c>
      <c r="H139" s="212">
        <v>0</v>
      </c>
      <c r="I139" s="362">
        <f t="shared" si="6"/>
        <v>0</v>
      </c>
    </row>
    <row r="140" spans="1:145" s="1" customFormat="1" ht="15" customHeight="1" thickBot="1">
      <c r="A140" s="492" t="s">
        <v>2</v>
      </c>
      <c r="B140" s="532"/>
      <c r="C140" s="203">
        <f aca="true" t="shared" si="7" ref="C140:H140">SUM(C111:C139)</f>
        <v>49</v>
      </c>
      <c r="D140" s="203">
        <f t="shared" si="7"/>
        <v>24</v>
      </c>
      <c r="E140" s="203">
        <f t="shared" si="7"/>
        <v>18</v>
      </c>
      <c r="F140" s="203">
        <f t="shared" si="7"/>
        <v>0</v>
      </c>
      <c r="G140" s="203">
        <f t="shared" si="7"/>
        <v>0</v>
      </c>
      <c r="H140" s="203">
        <f t="shared" si="7"/>
        <v>58</v>
      </c>
      <c r="I140" s="232">
        <f t="shared" si="6"/>
        <v>149</v>
      </c>
      <c r="J140" s="2"/>
      <c r="K140" s="129">
        <f>SUM(I111:I139)</f>
        <v>149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</row>
    <row r="141" spans="3:176" ht="26.25" customHeight="1">
      <c r="C141" s="51"/>
      <c r="D141" s="51"/>
      <c r="E141" s="51"/>
      <c r="F141" s="51"/>
      <c r="G141" s="51"/>
      <c r="H141" s="51"/>
      <c r="I141" s="5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</row>
    <row r="142" spans="1:9" ht="18">
      <c r="A142" s="534" t="s">
        <v>62</v>
      </c>
      <c r="B142" s="534"/>
      <c r="C142" s="534"/>
      <c r="D142" s="534"/>
      <c r="E142" s="534"/>
      <c r="F142" s="534"/>
      <c r="G142" s="534"/>
      <c r="H142" s="534"/>
      <c r="I142" s="534"/>
    </row>
    <row r="143" spans="1:9" ht="18.75" thickBot="1">
      <c r="A143" s="504" t="s">
        <v>60</v>
      </c>
      <c r="B143" s="504"/>
      <c r="C143" s="366"/>
      <c r="D143" s="366"/>
      <c r="E143" s="366"/>
      <c r="F143" s="366"/>
      <c r="G143" s="20"/>
      <c r="H143" s="20"/>
      <c r="I143" s="21"/>
    </row>
    <row r="144" spans="1:9" ht="18.75" thickBot="1">
      <c r="A144" s="526" t="s">
        <v>37</v>
      </c>
      <c r="B144" s="527"/>
      <c r="C144" s="528"/>
      <c r="D144" s="368" t="s">
        <v>75</v>
      </c>
      <c r="E144" s="369"/>
      <c r="F144" s="367"/>
      <c r="G144" s="41"/>
      <c r="H144" s="20"/>
      <c r="I144" s="21"/>
    </row>
    <row r="145" spans="1:9" s="9" customFormat="1" ht="45" customHeight="1" thickBot="1">
      <c r="A145" s="8" t="s">
        <v>0</v>
      </c>
      <c r="B145" s="8" t="s">
        <v>1</v>
      </c>
      <c r="C145" s="8" t="s">
        <v>51</v>
      </c>
      <c r="D145" s="8" t="s">
        <v>52</v>
      </c>
      <c r="E145" s="8" t="s">
        <v>53</v>
      </c>
      <c r="F145" s="8" t="s">
        <v>54</v>
      </c>
      <c r="G145" s="8" t="s">
        <v>55</v>
      </c>
      <c r="H145" s="8" t="s">
        <v>56</v>
      </c>
      <c r="I145" s="8" t="s">
        <v>57</v>
      </c>
    </row>
    <row r="146" spans="1:13" s="10" customFormat="1" ht="15" customHeight="1">
      <c r="A146" s="388">
        <v>1</v>
      </c>
      <c r="B146" s="61" t="s">
        <v>3</v>
      </c>
      <c r="C146" s="63">
        <f aca="true" t="shared" si="8" ref="C146:I147">C6+C41+C76+C111</f>
        <v>9</v>
      </c>
      <c r="D146" s="63">
        <f t="shared" si="8"/>
        <v>3</v>
      </c>
      <c r="E146" s="63">
        <f t="shared" si="8"/>
        <v>0</v>
      </c>
      <c r="F146" s="63">
        <f t="shared" si="8"/>
        <v>1</v>
      </c>
      <c r="G146" s="63">
        <f t="shared" si="8"/>
        <v>0</v>
      </c>
      <c r="H146" s="63">
        <f t="shared" si="8"/>
        <v>2</v>
      </c>
      <c r="I146" s="240">
        <f t="shared" si="8"/>
        <v>15</v>
      </c>
      <c r="K146" s="533"/>
      <c r="L146" s="533"/>
      <c r="M146" s="533"/>
    </row>
    <row r="147" spans="1:13" s="10" customFormat="1" ht="15" customHeight="1">
      <c r="A147" s="388">
        <v>2</v>
      </c>
      <c r="B147" s="61" t="s">
        <v>4</v>
      </c>
      <c r="C147" s="63">
        <f t="shared" si="8"/>
        <v>8</v>
      </c>
      <c r="D147" s="63">
        <f t="shared" si="8"/>
        <v>2</v>
      </c>
      <c r="E147" s="63">
        <f t="shared" si="8"/>
        <v>1</v>
      </c>
      <c r="F147" s="63">
        <f t="shared" si="8"/>
        <v>0</v>
      </c>
      <c r="G147" s="63">
        <f t="shared" si="8"/>
        <v>0</v>
      </c>
      <c r="H147" s="63">
        <f t="shared" si="8"/>
        <v>21</v>
      </c>
      <c r="I147" s="240">
        <f t="shared" si="8"/>
        <v>32</v>
      </c>
      <c r="K147" s="533"/>
      <c r="L147" s="533"/>
      <c r="M147" s="533"/>
    </row>
    <row r="148" spans="1:9" s="10" customFormat="1" ht="15" customHeight="1">
      <c r="A148" s="388">
        <v>3</v>
      </c>
      <c r="B148" s="61" t="s">
        <v>5</v>
      </c>
      <c r="C148" s="63">
        <f aca="true" t="shared" si="9" ref="C148:I148">C8+C43+C78+C113</f>
        <v>23</v>
      </c>
      <c r="D148" s="63">
        <f t="shared" si="9"/>
        <v>11</v>
      </c>
      <c r="E148" s="63">
        <f t="shared" si="9"/>
        <v>12</v>
      </c>
      <c r="F148" s="63">
        <f t="shared" si="9"/>
        <v>0</v>
      </c>
      <c r="G148" s="63">
        <f t="shared" si="9"/>
        <v>0</v>
      </c>
      <c r="H148" s="63">
        <f t="shared" si="9"/>
        <v>2</v>
      </c>
      <c r="I148" s="240">
        <f t="shared" si="9"/>
        <v>48</v>
      </c>
    </row>
    <row r="149" spans="1:9" s="10" customFormat="1" ht="15" customHeight="1">
      <c r="A149" s="389">
        <v>4</v>
      </c>
      <c r="B149" s="61" t="s">
        <v>6</v>
      </c>
      <c r="C149" s="63">
        <f aca="true" t="shared" si="10" ref="C149:I149">C9+C44+C79+C114</f>
        <v>1</v>
      </c>
      <c r="D149" s="63">
        <f t="shared" si="10"/>
        <v>4</v>
      </c>
      <c r="E149" s="63">
        <f t="shared" si="10"/>
        <v>0</v>
      </c>
      <c r="F149" s="63">
        <f t="shared" si="10"/>
        <v>0</v>
      </c>
      <c r="G149" s="63">
        <f t="shared" si="10"/>
        <v>0</v>
      </c>
      <c r="H149" s="63">
        <f t="shared" si="10"/>
        <v>9</v>
      </c>
      <c r="I149" s="240">
        <f t="shared" si="10"/>
        <v>14</v>
      </c>
    </row>
    <row r="150" spans="1:9" s="10" customFormat="1" ht="15" customHeight="1">
      <c r="A150" s="389">
        <v>5</v>
      </c>
      <c r="B150" s="61" t="s">
        <v>7</v>
      </c>
      <c r="C150" s="63">
        <f aca="true" t="shared" si="11" ref="C150:I150">C10+C45+C80+C115</f>
        <v>9</v>
      </c>
      <c r="D150" s="63">
        <f t="shared" si="11"/>
        <v>8</v>
      </c>
      <c r="E150" s="63">
        <f t="shared" si="11"/>
        <v>3</v>
      </c>
      <c r="F150" s="63">
        <f t="shared" si="11"/>
        <v>0</v>
      </c>
      <c r="G150" s="63">
        <f t="shared" si="11"/>
        <v>0</v>
      </c>
      <c r="H150" s="63">
        <f t="shared" si="11"/>
        <v>14</v>
      </c>
      <c r="I150" s="240">
        <f t="shared" si="11"/>
        <v>34</v>
      </c>
    </row>
    <row r="151" spans="1:9" s="10" customFormat="1" ht="15" customHeight="1">
      <c r="A151" s="388">
        <v>6</v>
      </c>
      <c r="B151" s="61" t="s">
        <v>8</v>
      </c>
      <c r="C151" s="63">
        <f aca="true" t="shared" si="12" ref="C151:I151">C11+C46+C81+C116</f>
        <v>14</v>
      </c>
      <c r="D151" s="63">
        <f t="shared" si="12"/>
        <v>7</v>
      </c>
      <c r="E151" s="63">
        <f t="shared" si="12"/>
        <v>12</v>
      </c>
      <c r="F151" s="63">
        <f t="shared" si="12"/>
        <v>0</v>
      </c>
      <c r="G151" s="63">
        <f t="shared" si="12"/>
        <v>0</v>
      </c>
      <c r="H151" s="63">
        <f t="shared" si="12"/>
        <v>0</v>
      </c>
      <c r="I151" s="240">
        <f t="shared" si="12"/>
        <v>33</v>
      </c>
    </row>
    <row r="152" spans="1:9" s="10" customFormat="1" ht="15" customHeight="1">
      <c r="A152" s="388">
        <v>7</v>
      </c>
      <c r="B152" s="61" t="s">
        <v>9</v>
      </c>
      <c r="C152" s="63">
        <f aca="true" t="shared" si="13" ref="C152:I152">C12+C47+C82+C117</f>
        <v>4</v>
      </c>
      <c r="D152" s="63">
        <f t="shared" si="13"/>
        <v>0</v>
      </c>
      <c r="E152" s="63">
        <f t="shared" si="13"/>
        <v>2</v>
      </c>
      <c r="F152" s="63">
        <f t="shared" si="13"/>
        <v>0</v>
      </c>
      <c r="G152" s="63">
        <f t="shared" si="13"/>
        <v>0</v>
      </c>
      <c r="H152" s="63">
        <f t="shared" si="13"/>
        <v>6</v>
      </c>
      <c r="I152" s="240">
        <f t="shared" si="13"/>
        <v>12</v>
      </c>
    </row>
    <row r="153" spans="1:9" s="10" customFormat="1" ht="15" customHeight="1">
      <c r="A153" s="388">
        <v>8</v>
      </c>
      <c r="B153" s="61" t="s">
        <v>10</v>
      </c>
      <c r="C153" s="63">
        <f aca="true" t="shared" si="14" ref="C153:I153">C13+C48+C83+C118</f>
        <v>6</v>
      </c>
      <c r="D153" s="63">
        <f t="shared" si="14"/>
        <v>3</v>
      </c>
      <c r="E153" s="63">
        <f t="shared" si="14"/>
        <v>0</v>
      </c>
      <c r="F153" s="63">
        <f t="shared" si="14"/>
        <v>0</v>
      </c>
      <c r="G153" s="63">
        <f t="shared" si="14"/>
        <v>0</v>
      </c>
      <c r="H153" s="63">
        <f t="shared" si="14"/>
        <v>0</v>
      </c>
      <c r="I153" s="240">
        <f t="shared" si="14"/>
        <v>9</v>
      </c>
    </row>
    <row r="154" spans="1:9" s="10" customFormat="1" ht="15" customHeight="1">
      <c r="A154" s="388">
        <v>9</v>
      </c>
      <c r="B154" s="61" t="s">
        <v>11</v>
      </c>
      <c r="C154" s="63">
        <f aca="true" t="shared" si="15" ref="C154:I154">C14+C49+C84+C119</f>
        <v>14</v>
      </c>
      <c r="D154" s="63">
        <f t="shared" si="15"/>
        <v>10</v>
      </c>
      <c r="E154" s="63">
        <f t="shared" si="15"/>
        <v>2</v>
      </c>
      <c r="F154" s="63">
        <f t="shared" si="15"/>
        <v>0</v>
      </c>
      <c r="G154" s="63">
        <f t="shared" si="15"/>
        <v>0</v>
      </c>
      <c r="H154" s="63">
        <f t="shared" si="15"/>
        <v>46</v>
      </c>
      <c r="I154" s="240">
        <f t="shared" si="15"/>
        <v>72</v>
      </c>
    </row>
    <row r="155" spans="1:9" s="10" customFormat="1" ht="15" customHeight="1">
      <c r="A155" s="388">
        <v>10</v>
      </c>
      <c r="B155" s="61" t="s">
        <v>12</v>
      </c>
      <c r="C155" s="63">
        <f aca="true" t="shared" si="16" ref="C155:I155">C15+C50+C85+C120</f>
        <v>9</v>
      </c>
      <c r="D155" s="63">
        <f t="shared" si="16"/>
        <v>4</v>
      </c>
      <c r="E155" s="63">
        <f t="shared" si="16"/>
        <v>0</v>
      </c>
      <c r="F155" s="63">
        <f t="shared" si="16"/>
        <v>0</v>
      </c>
      <c r="G155" s="63">
        <f t="shared" si="16"/>
        <v>0</v>
      </c>
      <c r="H155" s="63">
        <f t="shared" si="16"/>
        <v>68</v>
      </c>
      <c r="I155" s="240">
        <f t="shared" si="16"/>
        <v>81</v>
      </c>
    </row>
    <row r="156" spans="1:9" s="10" customFormat="1" ht="15" customHeight="1">
      <c r="A156" s="388">
        <v>11</v>
      </c>
      <c r="B156" s="61" t="s">
        <v>13</v>
      </c>
      <c r="C156" s="63">
        <f aca="true" t="shared" si="17" ref="C156:I156">C16+C51+C86+C121</f>
        <v>0</v>
      </c>
      <c r="D156" s="63">
        <f t="shared" si="17"/>
        <v>0</v>
      </c>
      <c r="E156" s="63">
        <f t="shared" si="17"/>
        <v>0</v>
      </c>
      <c r="F156" s="63">
        <f t="shared" si="17"/>
        <v>0</v>
      </c>
      <c r="G156" s="63">
        <f t="shared" si="17"/>
        <v>0</v>
      </c>
      <c r="H156" s="63">
        <f t="shared" si="17"/>
        <v>0</v>
      </c>
      <c r="I156" s="240">
        <f t="shared" si="17"/>
        <v>0</v>
      </c>
    </row>
    <row r="157" spans="1:9" s="10" customFormat="1" ht="15" customHeight="1">
      <c r="A157" s="388">
        <v>12</v>
      </c>
      <c r="B157" s="61" t="s">
        <v>14</v>
      </c>
      <c r="C157" s="63">
        <f aca="true" t="shared" si="18" ref="C157:I157">C17+C52+C87+C122</f>
        <v>26</v>
      </c>
      <c r="D157" s="63">
        <f t="shared" si="18"/>
        <v>9</v>
      </c>
      <c r="E157" s="63">
        <f t="shared" si="18"/>
        <v>11</v>
      </c>
      <c r="F157" s="63">
        <f t="shared" si="18"/>
        <v>0</v>
      </c>
      <c r="G157" s="63">
        <f t="shared" si="18"/>
        <v>0</v>
      </c>
      <c r="H157" s="63">
        <f t="shared" si="18"/>
        <v>1</v>
      </c>
      <c r="I157" s="240">
        <f t="shared" si="18"/>
        <v>47</v>
      </c>
    </row>
    <row r="158" spans="1:9" s="10" customFormat="1" ht="15" customHeight="1">
      <c r="A158" s="389">
        <v>13</v>
      </c>
      <c r="B158" s="61" t="s">
        <v>15</v>
      </c>
      <c r="C158" s="63">
        <f aca="true" t="shared" si="19" ref="C158:I158">C18+C53+C88+C123</f>
        <v>7</v>
      </c>
      <c r="D158" s="63">
        <f t="shared" si="19"/>
        <v>0</v>
      </c>
      <c r="E158" s="63">
        <f t="shared" si="19"/>
        <v>0</v>
      </c>
      <c r="F158" s="63">
        <f t="shared" si="19"/>
        <v>0</v>
      </c>
      <c r="G158" s="63">
        <f t="shared" si="19"/>
        <v>0</v>
      </c>
      <c r="H158" s="63">
        <f t="shared" si="19"/>
        <v>24</v>
      </c>
      <c r="I158" s="240">
        <f t="shared" si="19"/>
        <v>31</v>
      </c>
    </row>
    <row r="159" spans="1:9" s="10" customFormat="1" ht="15" customHeight="1">
      <c r="A159" s="389">
        <v>14</v>
      </c>
      <c r="B159" s="61" t="s">
        <v>16</v>
      </c>
      <c r="C159" s="63">
        <f aca="true" t="shared" si="20" ref="C159:I159">C19+C54+C89+C124</f>
        <v>29</v>
      </c>
      <c r="D159" s="63">
        <f t="shared" si="20"/>
        <v>22</v>
      </c>
      <c r="E159" s="63">
        <f t="shared" si="20"/>
        <v>13</v>
      </c>
      <c r="F159" s="63">
        <f t="shared" si="20"/>
        <v>0</v>
      </c>
      <c r="G159" s="63">
        <f t="shared" si="20"/>
        <v>0</v>
      </c>
      <c r="H159" s="63">
        <f t="shared" si="20"/>
        <v>0</v>
      </c>
      <c r="I159" s="240">
        <f t="shared" si="20"/>
        <v>64</v>
      </c>
    </row>
    <row r="160" spans="1:9" s="10" customFormat="1" ht="15" customHeight="1">
      <c r="A160" s="389">
        <v>15</v>
      </c>
      <c r="B160" s="61" t="s">
        <v>17</v>
      </c>
      <c r="C160" s="63">
        <f aca="true" t="shared" si="21" ref="C160:I160">C20+C55+C90+C125</f>
        <v>10</v>
      </c>
      <c r="D160" s="63">
        <f t="shared" si="21"/>
        <v>6</v>
      </c>
      <c r="E160" s="63">
        <f t="shared" si="21"/>
        <v>1</v>
      </c>
      <c r="F160" s="63">
        <f t="shared" si="21"/>
        <v>0</v>
      </c>
      <c r="G160" s="63">
        <f t="shared" si="21"/>
        <v>0</v>
      </c>
      <c r="H160" s="63">
        <f t="shared" si="21"/>
        <v>3</v>
      </c>
      <c r="I160" s="240">
        <f t="shared" si="21"/>
        <v>20</v>
      </c>
    </row>
    <row r="161" spans="1:9" s="10" customFormat="1" ht="15" customHeight="1">
      <c r="A161" s="388">
        <v>16</v>
      </c>
      <c r="B161" s="61" t="s">
        <v>18</v>
      </c>
      <c r="C161" s="63">
        <f aca="true" t="shared" si="22" ref="C161:I161">C21+C56+C91+C126</f>
        <v>4</v>
      </c>
      <c r="D161" s="63">
        <f t="shared" si="22"/>
        <v>0</v>
      </c>
      <c r="E161" s="63">
        <f t="shared" si="22"/>
        <v>0</v>
      </c>
      <c r="F161" s="63">
        <f t="shared" si="22"/>
        <v>0</v>
      </c>
      <c r="G161" s="63">
        <f t="shared" si="22"/>
        <v>0</v>
      </c>
      <c r="H161" s="63">
        <f t="shared" si="22"/>
        <v>3</v>
      </c>
      <c r="I161" s="240">
        <f t="shared" si="22"/>
        <v>7</v>
      </c>
    </row>
    <row r="162" spans="1:9" s="10" customFormat="1" ht="15" customHeight="1">
      <c r="A162" s="388">
        <v>17</v>
      </c>
      <c r="B162" s="61" t="s">
        <v>19</v>
      </c>
      <c r="C162" s="63">
        <f aca="true" t="shared" si="23" ref="C162:I162">C22+C57+C92+C127</f>
        <v>8</v>
      </c>
      <c r="D162" s="63">
        <f t="shared" si="23"/>
        <v>2</v>
      </c>
      <c r="E162" s="63">
        <f t="shared" si="23"/>
        <v>0</v>
      </c>
      <c r="F162" s="63">
        <f t="shared" si="23"/>
        <v>1</v>
      </c>
      <c r="G162" s="63">
        <f t="shared" si="23"/>
        <v>0</v>
      </c>
      <c r="H162" s="63">
        <f t="shared" si="23"/>
        <v>48</v>
      </c>
      <c r="I162" s="240">
        <f t="shared" si="23"/>
        <v>59</v>
      </c>
    </row>
    <row r="163" spans="1:9" s="10" customFormat="1" ht="15" customHeight="1">
      <c r="A163" s="389">
        <v>18</v>
      </c>
      <c r="B163" s="61" t="s">
        <v>20</v>
      </c>
      <c r="C163" s="63">
        <f aca="true" t="shared" si="24" ref="C163:I163">C23+C58+C93+C128</f>
        <v>1</v>
      </c>
      <c r="D163" s="63">
        <f t="shared" si="24"/>
        <v>1</v>
      </c>
      <c r="E163" s="63">
        <f t="shared" si="24"/>
        <v>0</v>
      </c>
      <c r="F163" s="63">
        <f t="shared" si="24"/>
        <v>0</v>
      </c>
      <c r="G163" s="63">
        <f t="shared" si="24"/>
        <v>0</v>
      </c>
      <c r="H163" s="63">
        <f t="shared" si="24"/>
        <v>3</v>
      </c>
      <c r="I163" s="240">
        <f t="shared" si="24"/>
        <v>5</v>
      </c>
    </row>
    <row r="164" spans="1:9" s="10" customFormat="1" ht="15" customHeight="1">
      <c r="A164" s="389">
        <v>19</v>
      </c>
      <c r="B164" s="61" t="s">
        <v>21</v>
      </c>
      <c r="C164" s="63">
        <f aca="true" t="shared" si="25" ref="C164:I164">C24+C59+C94+C129</f>
        <v>9</v>
      </c>
      <c r="D164" s="63">
        <f t="shared" si="25"/>
        <v>4</v>
      </c>
      <c r="E164" s="63">
        <f t="shared" si="25"/>
        <v>2</v>
      </c>
      <c r="F164" s="63">
        <f t="shared" si="25"/>
        <v>0</v>
      </c>
      <c r="G164" s="63">
        <f t="shared" si="25"/>
        <v>0</v>
      </c>
      <c r="H164" s="63">
        <f t="shared" si="25"/>
        <v>7</v>
      </c>
      <c r="I164" s="240">
        <f t="shared" si="25"/>
        <v>22</v>
      </c>
    </row>
    <row r="165" spans="1:9" s="10" customFormat="1" ht="15" customHeight="1">
      <c r="A165" s="388">
        <v>20</v>
      </c>
      <c r="B165" s="61" t="s">
        <v>22</v>
      </c>
      <c r="C165" s="63">
        <f aca="true" t="shared" si="26" ref="C165:I165">C25+C60+C95+C130</f>
        <v>3</v>
      </c>
      <c r="D165" s="63">
        <f t="shared" si="26"/>
        <v>2</v>
      </c>
      <c r="E165" s="63">
        <f t="shared" si="26"/>
        <v>1</v>
      </c>
      <c r="F165" s="63">
        <f t="shared" si="26"/>
        <v>0</v>
      </c>
      <c r="G165" s="63">
        <f t="shared" si="26"/>
        <v>0</v>
      </c>
      <c r="H165" s="63">
        <f t="shared" si="26"/>
        <v>0</v>
      </c>
      <c r="I165" s="240">
        <f t="shared" si="26"/>
        <v>6</v>
      </c>
    </row>
    <row r="166" spans="1:9" s="10" customFormat="1" ht="15" customHeight="1">
      <c r="A166" s="388">
        <v>21</v>
      </c>
      <c r="B166" s="61" t="s">
        <v>23</v>
      </c>
      <c r="C166" s="63">
        <f aca="true" t="shared" si="27" ref="C166:I166">C26+C61+C96+C131</f>
        <v>5</v>
      </c>
      <c r="D166" s="63">
        <f t="shared" si="27"/>
        <v>2</v>
      </c>
      <c r="E166" s="63">
        <f t="shared" si="27"/>
        <v>1</v>
      </c>
      <c r="F166" s="63">
        <f t="shared" si="27"/>
        <v>0</v>
      </c>
      <c r="G166" s="63">
        <f t="shared" si="27"/>
        <v>0</v>
      </c>
      <c r="H166" s="63">
        <f t="shared" si="27"/>
        <v>2</v>
      </c>
      <c r="I166" s="240">
        <f t="shared" si="27"/>
        <v>10</v>
      </c>
    </row>
    <row r="167" spans="1:9" s="10" customFormat="1" ht="15" customHeight="1">
      <c r="A167" s="388">
        <v>22</v>
      </c>
      <c r="B167" s="61" t="s">
        <v>24</v>
      </c>
      <c r="C167" s="63">
        <f aca="true" t="shared" si="28" ref="C167:I167">C27+C62+C97+C132</f>
        <v>4</v>
      </c>
      <c r="D167" s="63">
        <f t="shared" si="28"/>
        <v>4</v>
      </c>
      <c r="E167" s="63">
        <f t="shared" si="28"/>
        <v>1</v>
      </c>
      <c r="F167" s="63">
        <f t="shared" si="28"/>
        <v>1</v>
      </c>
      <c r="G167" s="63">
        <f t="shared" si="28"/>
        <v>0</v>
      </c>
      <c r="H167" s="63">
        <f t="shared" si="28"/>
        <v>22</v>
      </c>
      <c r="I167" s="240">
        <f t="shared" si="28"/>
        <v>32</v>
      </c>
    </row>
    <row r="168" spans="1:9" s="10" customFormat="1" ht="15" customHeight="1">
      <c r="A168" s="388">
        <v>23</v>
      </c>
      <c r="B168" s="61" t="s">
        <v>25</v>
      </c>
      <c r="C168" s="63">
        <f aca="true" t="shared" si="29" ref="C168:I168">C28+C63+C98+C133</f>
        <v>3</v>
      </c>
      <c r="D168" s="63">
        <f t="shared" si="29"/>
        <v>2</v>
      </c>
      <c r="E168" s="63">
        <f t="shared" si="29"/>
        <v>0</v>
      </c>
      <c r="F168" s="63">
        <f t="shared" si="29"/>
        <v>1</v>
      </c>
      <c r="G168" s="63">
        <f t="shared" si="29"/>
        <v>0</v>
      </c>
      <c r="H168" s="63">
        <f t="shared" si="29"/>
        <v>13</v>
      </c>
      <c r="I168" s="240">
        <f t="shared" si="29"/>
        <v>19</v>
      </c>
    </row>
    <row r="169" spans="1:9" s="10" customFormat="1" ht="15" customHeight="1">
      <c r="A169" s="389">
        <v>24</v>
      </c>
      <c r="B169" s="61" t="s">
        <v>26</v>
      </c>
      <c r="C169" s="63">
        <f aca="true" t="shared" si="30" ref="C169:I169">C29+C64+C99+C134</f>
        <v>8</v>
      </c>
      <c r="D169" s="63">
        <f t="shared" si="30"/>
        <v>4</v>
      </c>
      <c r="E169" s="63">
        <f t="shared" si="30"/>
        <v>1</v>
      </c>
      <c r="F169" s="63">
        <f t="shared" si="30"/>
        <v>0</v>
      </c>
      <c r="G169" s="63">
        <f t="shared" si="30"/>
        <v>0</v>
      </c>
      <c r="H169" s="63">
        <f t="shared" si="30"/>
        <v>6</v>
      </c>
      <c r="I169" s="240">
        <f t="shared" si="30"/>
        <v>19</v>
      </c>
    </row>
    <row r="170" spans="1:9" s="10" customFormat="1" ht="15" customHeight="1">
      <c r="A170" s="388">
        <v>25</v>
      </c>
      <c r="B170" s="61" t="s">
        <v>27</v>
      </c>
      <c r="C170" s="63">
        <f aca="true" t="shared" si="31" ref="C170:I170">C30+C65+C100+C135</f>
        <v>20</v>
      </c>
      <c r="D170" s="63">
        <f t="shared" si="31"/>
        <v>5</v>
      </c>
      <c r="E170" s="63">
        <f t="shared" si="31"/>
        <v>3</v>
      </c>
      <c r="F170" s="63">
        <f t="shared" si="31"/>
        <v>0</v>
      </c>
      <c r="G170" s="63">
        <f t="shared" si="31"/>
        <v>0</v>
      </c>
      <c r="H170" s="63">
        <f t="shared" si="31"/>
        <v>13</v>
      </c>
      <c r="I170" s="240">
        <f t="shared" si="31"/>
        <v>41</v>
      </c>
    </row>
    <row r="171" spans="1:9" s="10" customFormat="1" ht="18" customHeight="1">
      <c r="A171" s="388">
        <v>26</v>
      </c>
      <c r="B171" s="223" t="s">
        <v>63</v>
      </c>
      <c r="C171" s="63">
        <f aca="true" t="shared" si="32" ref="C171:I171">C31+C66+C101+C136</f>
        <v>2</v>
      </c>
      <c r="D171" s="63">
        <f t="shared" si="32"/>
        <v>0</v>
      </c>
      <c r="E171" s="63">
        <f t="shared" si="32"/>
        <v>0</v>
      </c>
      <c r="F171" s="63">
        <f t="shared" si="32"/>
        <v>0</v>
      </c>
      <c r="G171" s="63">
        <f t="shared" si="32"/>
        <v>0</v>
      </c>
      <c r="H171" s="63">
        <f t="shared" si="32"/>
        <v>17</v>
      </c>
      <c r="I171" s="240">
        <f t="shared" si="32"/>
        <v>19</v>
      </c>
    </row>
    <row r="172" spans="1:9" s="10" customFormat="1" ht="18" customHeight="1">
      <c r="A172" s="388">
        <v>27</v>
      </c>
      <c r="B172" s="224" t="s">
        <v>67</v>
      </c>
      <c r="C172" s="63">
        <f aca="true" t="shared" si="33" ref="C172:I172">C32+C67+C102+C137</f>
        <v>0</v>
      </c>
      <c r="D172" s="63">
        <f t="shared" si="33"/>
        <v>0</v>
      </c>
      <c r="E172" s="63">
        <f t="shared" si="33"/>
        <v>0</v>
      </c>
      <c r="F172" s="63">
        <f t="shared" si="33"/>
        <v>0</v>
      </c>
      <c r="G172" s="63">
        <f t="shared" si="33"/>
        <v>0</v>
      </c>
      <c r="H172" s="63">
        <f t="shared" si="33"/>
        <v>1</v>
      </c>
      <c r="I172" s="240">
        <f t="shared" si="33"/>
        <v>1</v>
      </c>
    </row>
    <row r="173" spans="1:9" s="10" customFormat="1" ht="18" customHeight="1">
      <c r="A173" s="388">
        <v>28</v>
      </c>
      <c r="B173" s="224" t="s">
        <v>68</v>
      </c>
      <c r="C173" s="63">
        <f aca="true" t="shared" si="34" ref="C173:I173">C33+C68+C103+C138</f>
        <v>0</v>
      </c>
      <c r="D173" s="63">
        <f t="shared" si="34"/>
        <v>0</v>
      </c>
      <c r="E173" s="63">
        <f t="shared" si="34"/>
        <v>0</v>
      </c>
      <c r="F173" s="63">
        <f t="shared" si="34"/>
        <v>0</v>
      </c>
      <c r="G173" s="63">
        <f t="shared" si="34"/>
        <v>0</v>
      </c>
      <c r="H173" s="63">
        <f t="shared" si="34"/>
        <v>0</v>
      </c>
      <c r="I173" s="240">
        <f t="shared" si="34"/>
        <v>0</v>
      </c>
    </row>
    <row r="174" spans="1:9" s="10" customFormat="1" ht="16.5" customHeight="1" thickBot="1">
      <c r="A174" s="388">
        <v>29</v>
      </c>
      <c r="B174" s="224" t="s">
        <v>66</v>
      </c>
      <c r="C174" s="63">
        <f aca="true" t="shared" si="35" ref="C174:I174">C34+C69+C104+C139</f>
        <v>0</v>
      </c>
      <c r="D174" s="63">
        <f t="shared" si="35"/>
        <v>0</v>
      </c>
      <c r="E174" s="63">
        <f t="shared" si="35"/>
        <v>0</v>
      </c>
      <c r="F174" s="63">
        <f t="shared" si="35"/>
        <v>0</v>
      </c>
      <c r="G174" s="63">
        <f t="shared" si="35"/>
        <v>0</v>
      </c>
      <c r="H174" s="63">
        <f t="shared" si="35"/>
        <v>0</v>
      </c>
      <c r="I174" s="240">
        <f t="shared" si="35"/>
        <v>0</v>
      </c>
    </row>
    <row r="175" spans="1:145" s="1" customFormat="1" ht="18" customHeight="1" thickBot="1">
      <c r="A175" s="492" t="s">
        <v>2</v>
      </c>
      <c r="B175" s="493"/>
      <c r="C175" s="172">
        <f aca="true" t="shared" si="36" ref="C175:H175">C35+C70+C105+C140</f>
        <v>236</v>
      </c>
      <c r="D175" s="234">
        <f t="shared" si="36"/>
        <v>115</v>
      </c>
      <c r="E175" s="234">
        <f t="shared" si="36"/>
        <v>66</v>
      </c>
      <c r="F175" s="189">
        <f t="shared" si="36"/>
        <v>4</v>
      </c>
      <c r="G175" s="182">
        <f t="shared" si="36"/>
        <v>0</v>
      </c>
      <c r="H175" s="234">
        <f t="shared" si="36"/>
        <v>331</v>
      </c>
      <c r="I175" s="199">
        <f>SUM(C175:H175)</f>
        <v>752</v>
      </c>
      <c r="J175" s="2"/>
      <c r="K175" s="130">
        <f>SUM(I146:I174)</f>
        <v>752</v>
      </c>
      <c r="L175" s="129">
        <f>K35+K70+K105+K140</f>
        <v>752</v>
      </c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</row>
    <row r="176" spans="3:176" ht="12.75">
      <c r="C176" s="42"/>
      <c r="D176" s="42"/>
      <c r="E176" s="42"/>
      <c r="F176" s="42"/>
      <c r="G176" s="42"/>
      <c r="H176" s="4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</row>
    <row r="265" ht="12.75">
      <c r="A265" t="s">
        <v>47</v>
      </c>
    </row>
  </sheetData>
  <sheetProtection/>
  <protectedRanges>
    <protectedRange sqref="C41:H69 C76:H104 C111:H139 C6:H34" name="Діапазон1"/>
  </protectedRanges>
  <mergeCells count="29">
    <mergeCell ref="A2:I2"/>
    <mergeCell ref="A37:I37"/>
    <mergeCell ref="A38:B38"/>
    <mergeCell ref="A39:C39"/>
    <mergeCell ref="E39:F39"/>
    <mergeCell ref="A72:I72"/>
    <mergeCell ref="A4:C4"/>
    <mergeCell ref="A35:B35"/>
    <mergeCell ref="E4:F4"/>
    <mergeCell ref="A70:B70"/>
    <mergeCell ref="K146:M147"/>
    <mergeCell ref="A175:B175"/>
    <mergeCell ref="A144:C144"/>
    <mergeCell ref="K6:M7"/>
    <mergeCell ref="K41:M42"/>
    <mergeCell ref="A3:B3"/>
    <mergeCell ref="A73:B73"/>
    <mergeCell ref="A107:I107"/>
    <mergeCell ref="A142:I142"/>
    <mergeCell ref="E109:F109"/>
    <mergeCell ref="A74:C74"/>
    <mergeCell ref="E74:F74"/>
    <mergeCell ref="K76:M77"/>
    <mergeCell ref="A108:B108"/>
    <mergeCell ref="A143:B143"/>
    <mergeCell ref="K111:M112"/>
    <mergeCell ref="A140:B140"/>
    <mergeCell ref="A109:C109"/>
    <mergeCell ref="A105:B105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3" r:id="rId1"/>
  <rowBreaks count="1" manualBreakCount="1">
    <brk id="3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L216"/>
  <sheetViews>
    <sheetView zoomScale="78" zoomScaleNormal="78" zoomScalePageLayoutView="0" workbookViewId="0" topLeftCell="A112">
      <selection activeCell="I139" sqref="I139"/>
    </sheetView>
  </sheetViews>
  <sheetFormatPr defaultColWidth="9.00390625" defaultRowHeight="12.75"/>
  <cols>
    <col min="1" max="1" width="4.875" style="0" customWidth="1"/>
    <col min="2" max="2" width="22.625" style="0" customWidth="1"/>
    <col min="3" max="8" width="20.75390625" style="19" customWidth="1"/>
    <col min="9" max="9" width="20.75390625" style="27" customWidth="1"/>
    <col min="10" max="10" width="3.75390625" style="0" customWidth="1"/>
    <col min="11" max="11" width="9.75390625" style="0" customWidth="1"/>
    <col min="12" max="12" width="7.375" style="0" customWidth="1"/>
  </cols>
  <sheetData>
    <row r="1" ht="19.5" customHeight="1"/>
    <row r="2" spans="1:12" ht="20.25" customHeight="1">
      <c r="A2" s="534" t="s">
        <v>62</v>
      </c>
      <c r="B2" s="534"/>
      <c r="C2" s="534"/>
      <c r="D2" s="534"/>
      <c r="E2" s="534"/>
      <c r="F2" s="534"/>
      <c r="G2" s="534"/>
      <c r="H2" s="534"/>
      <c r="I2" s="534"/>
      <c r="J2" s="11"/>
      <c r="K2" s="11"/>
      <c r="L2" s="11"/>
    </row>
    <row r="3" spans="1:12" ht="19.5" thickBot="1">
      <c r="A3" s="504" t="s">
        <v>60</v>
      </c>
      <c r="B3" s="504"/>
      <c r="C3" s="366"/>
      <c r="D3" s="366"/>
      <c r="E3" s="366"/>
      <c r="F3" s="366"/>
      <c r="G3" s="20"/>
      <c r="H3" s="20"/>
      <c r="I3" s="21"/>
      <c r="J3" s="11"/>
      <c r="K3" s="11"/>
      <c r="L3" s="11"/>
    </row>
    <row r="4" spans="1:10" ht="18.75" thickBot="1">
      <c r="A4" s="526" t="s">
        <v>38</v>
      </c>
      <c r="B4" s="527"/>
      <c r="C4" s="528"/>
      <c r="D4" s="391" t="s">
        <v>42</v>
      </c>
      <c r="E4" s="529"/>
      <c r="F4" s="530"/>
      <c r="G4" s="41"/>
      <c r="H4" s="20"/>
      <c r="I4" s="21"/>
      <c r="J4" s="5"/>
    </row>
    <row r="5" spans="1:9" s="10" customFormat="1" ht="45.75" customHeight="1" thickBot="1">
      <c r="A5" s="8" t="s">
        <v>0</v>
      </c>
      <c r="B5" s="8" t="s">
        <v>1</v>
      </c>
      <c r="C5" s="8" t="s">
        <v>51</v>
      </c>
      <c r="D5" s="8" t="s">
        <v>52</v>
      </c>
      <c r="E5" s="8" t="s">
        <v>53</v>
      </c>
      <c r="F5" s="8" t="s">
        <v>54</v>
      </c>
      <c r="G5" s="8" t="s">
        <v>55</v>
      </c>
      <c r="H5" s="8" t="s">
        <v>56</v>
      </c>
      <c r="I5" s="8" t="s">
        <v>57</v>
      </c>
    </row>
    <row r="6" spans="1:12" s="10" customFormat="1" ht="14.25" customHeight="1">
      <c r="A6" s="387">
        <v>1</v>
      </c>
      <c r="B6" s="59" t="s">
        <v>3</v>
      </c>
      <c r="C6" s="383">
        <v>1</v>
      </c>
      <c r="D6" s="279">
        <v>1</v>
      </c>
      <c r="E6" s="279">
        <v>0</v>
      </c>
      <c r="F6" s="279">
        <v>0</v>
      </c>
      <c r="G6" s="279">
        <v>0</v>
      </c>
      <c r="H6" s="100">
        <v>2</v>
      </c>
      <c r="I6" s="251">
        <f aca="true" t="shared" si="0" ref="I6:I34">SUM(C6:H6)</f>
        <v>4</v>
      </c>
      <c r="K6" s="541"/>
      <c r="L6" s="541"/>
    </row>
    <row r="7" spans="1:12" s="10" customFormat="1" ht="15">
      <c r="A7" s="388">
        <v>2</v>
      </c>
      <c r="B7" s="61" t="s">
        <v>4</v>
      </c>
      <c r="C7" s="163">
        <v>0</v>
      </c>
      <c r="D7" s="96">
        <v>0</v>
      </c>
      <c r="E7" s="96">
        <v>0</v>
      </c>
      <c r="F7" s="96">
        <v>0</v>
      </c>
      <c r="G7" s="96">
        <v>0</v>
      </c>
      <c r="H7" s="204">
        <v>0</v>
      </c>
      <c r="I7" s="251">
        <f t="shared" si="0"/>
        <v>0</v>
      </c>
      <c r="K7" s="541"/>
      <c r="L7" s="541"/>
    </row>
    <row r="8" spans="1:9" s="10" customFormat="1" ht="15">
      <c r="A8" s="388">
        <v>3</v>
      </c>
      <c r="B8" s="61" t="s">
        <v>5</v>
      </c>
      <c r="C8" s="163">
        <v>0</v>
      </c>
      <c r="D8" s="96">
        <v>1</v>
      </c>
      <c r="E8" s="96">
        <v>1</v>
      </c>
      <c r="F8" s="96">
        <v>0</v>
      </c>
      <c r="G8" s="96">
        <v>0</v>
      </c>
      <c r="H8" s="204">
        <v>2</v>
      </c>
      <c r="I8" s="251">
        <f t="shared" si="0"/>
        <v>4</v>
      </c>
    </row>
    <row r="9" spans="1:9" s="78" customFormat="1" ht="15">
      <c r="A9" s="389">
        <v>4</v>
      </c>
      <c r="B9" s="61" t="s">
        <v>6</v>
      </c>
      <c r="C9" s="205">
        <v>0</v>
      </c>
      <c r="D9" s="101">
        <v>0</v>
      </c>
      <c r="E9" s="101">
        <v>0</v>
      </c>
      <c r="F9" s="101">
        <v>0</v>
      </c>
      <c r="G9" s="101">
        <v>0</v>
      </c>
      <c r="H9" s="206">
        <v>0</v>
      </c>
      <c r="I9" s="251">
        <f t="shared" si="0"/>
        <v>0</v>
      </c>
    </row>
    <row r="10" spans="1:9" s="78" customFormat="1" ht="15">
      <c r="A10" s="389">
        <v>5</v>
      </c>
      <c r="B10" s="61" t="s">
        <v>7</v>
      </c>
      <c r="C10" s="205">
        <v>0</v>
      </c>
      <c r="D10" s="101">
        <v>0</v>
      </c>
      <c r="E10" s="101">
        <v>0</v>
      </c>
      <c r="F10" s="101">
        <v>0</v>
      </c>
      <c r="G10" s="101">
        <v>0</v>
      </c>
      <c r="H10" s="206">
        <v>2</v>
      </c>
      <c r="I10" s="251">
        <f t="shared" si="0"/>
        <v>2</v>
      </c>
    </row>
    <row r="11" spans="1:9" s="10" customFormat="1" ht="15">
      <c r="A11" s="388">
        <v>6</v>
      </c>
      <c r="B11" s="61" t="s">
        <v>8</v>
      </c>
      <c r="C11" s="163">
        <v>0</v>
      </c>
      <c r="D11" s="96">
        <v>0</v>
      </c>
      <c r="E11" s="96">
        <v>1</v>
      </c>
      <c r="F11" s="96">
        <v>0</v>
      </c>
      <c r="G11" s="96">
        <v>0</v>
      </c>
      <c r="H11" s="204">
        <v>0</v>
      </c>
      <c r="I11" s="251">
        <f t="shared" si="0"/>
        <v>1</v>
      </c>
    </row>
    <row r="12" spans="1:9" s="10" customFormat="1" ht="15">
      <c r="A12" s="388">
        <v>7</v>
      </c>
      <c r="B12" s="61" t="s">
        <v>9</v>
      </c>
      <c r="C12" s="163">
        <v>1</v>
      </c>
      <c r="D12" s="96">
        <v>0</v>
      </c>
      <c r="E12" s="96">
        <v>0</v>
      </c>
      <c r="F12" s="96">
        <v>0</v>
      </c>
      <c r="G12" s="96">
        <v>0</v>
      </c>
      <c r="H12" s="204">
        <v>3</v>
      </c>
      <c r="I12" s="251">
        <f t="shared" si="0"/>
        <v>4</v>
      </c>
    </row>
    <row r="13" spans="1:9" s="10" customFormat="1" ht="15">
      <c r="A13" s="388">
        <v>8</v>
      </c>
      <c r="B13" s="61" t="s">
        <v>10</v>
      </c>
      <c r="C13" s="163">
        <v>0</v>
      </c>
      <c r="D13" s="96">
        <v>0</v>
      </c>
      <c r="E13" s="96">
        <v>1</v>
      </c>
      <c r="F13" s="96">
        <v>0</v>
      </c>
      <c r="G13" s="96">
        <v>0</v>
      </c>
      <c r="H13" s="204">
        <v>0</v>
      </c>
      <c r="I13" s="251">
        <f t="shared" si="0"/>
        <v>1</v>
      </c>
    </row>
    <row r="14" spans="1:9" s="10" customFormat="1" ht="15">
      <c r="A14" s="388">
        <v>9</v>
      </c>
      <c r="B14" s="61" t="s">
        <v>11</v>
      </c>
      <c r="C14" s="163">
        <v>1</v>
      </c>
      <c r="D14" s="96">
        <v>0</v>
      </c>
      <c r="E14" s="96">
        <v>0</v>
      </c>
      <c r="F14" s="96">
        <v>0</v>
      </c>
      <c r="G14" s="96">
        <v>0</v>
      </c>
      <c r="H14" s="204">
        <v>2</v>
      </c>
      <c r="I14" s="251">
        <f t="shared" si="0"/>
        <v>3</v>
      </c>
    </row>
    <row r="15" spans="1:9" s="10" customFormat="1" ht="15">
      <c r="A15" s="388">
        <v>10</v>
      </c>
      <c r="B15" s="61" t="s">
        <v>12</v>
      </c>
      <c r="C15" s="163">
        <v>0</v>
      </c>
      <c r="D15" s="96">
        <v>0</v>
      </c>
      <c r="E15" s="96">
        <v>0</v>
      </c>
      <c r="F15" s="96">
        <v>0</v>
      </c>
      <c r="G15" s="96">
        <v>0</v>
      </c>
      <c r="H15" s="204">
        <v>12</v>
      </c>
      <c r="I15" s="251">
        <f t="shared" si="0"/>
        <v>12</v>
      </c>
    </row>
    <row r="16" spans="1:9" s="10" customFormat="1" ht="15">
      <c r="A16" s="388">
        <v>11</v>
      </c>
      <c r="B16" s="61" t="s">
        <v>13</v>
      </c>
      <c r="C16" s="163">
        <v>0</v>
      </c>
      <c r="D16" s="96">
        <v>0</v>
      </c>
      <c r="E16" s="96">
        <v>0</v>
      </c>
      <c r="F16" s="96">
        <v>0</v>
      </c>
      <c r="G16" s="96">
        <v>0</v>
      </c>
      <c r="H16" s="204">
        <v>0</v>
      </c>
      <c r="I16" s="251">
        <f t="shared" si="0"/>
        <v>0</v>
      </c>
    </row>
    <row r="17" spans="1:9" s="10" customFormat="1" ht="15">
      <c r="A17" s="388">
        <v>12</v>
      </c>
      <c r="B17" s="61" t="s">
        <v>14</v>
      </c>
      <c r="C17" s="163">
        <v>1</v>
      </c>
      <c r="D17" s="96">
        <v>1</v>
      </c>
      <c r="E17" s="96">
        <v>0</v>
      </c>
      <c r="F17" s="96">
        <v>0</v>
      </c>
      <c r="G17" s="96">
        <v>0</v>
      </c>
      <c r="H17" s="204">
        <v>0</v>
      </c>
      <c r="I17" s="251">
        <f t="shared" si="0"/>
        <v>2</v>
      </c>
    </row>
    <row r="18" spans="1:9" s="78" customFormat="1" ht="15">
      <c r="A18" s="389">
        <v>13</v>
      </c>
      <c r="B18" s="61" t="s">
        <v>15</v>
      </c>
      <c r="C18" s="205">
        <v>1</v>
      </c>
      <c r="D18" s="101">
        <v>0</v>
      </c>
      <c r="E18" s="101">
        <v>0</v>
      </c>
      <c r="F18" s="101">
        <v>0</v>
      </c>
      <c r="G18" s="101">
        <v>5</v>
      </c>
      <c r="H18" s="206">
        <v>6</v>
      </c>
      <c r="I18" s="251">
        <f t="shared" si="0"/>
        <v>12</v>
      </c>
    </row>
    <row r="19" spans="1:9" s="78" customFormat="1" ht="15">
      <c r="A19" s="389">
        <v>14</v>
      </c>
      <c r="B19" s="61" t="s">
        <v>16</v>
      </c>
      <c r="C19" s="205">
        <v>0</v>
      </c>
      <c r="D19" s="101">
        <v>6</v>
      </c>
      <c r="E19" s="101">
        <v>4</v>
      </c>
      <c r="F19" s="101">
        <v>0</v>
      </c>
      <c r="G19" s="101">
        <v>0</v>
      </c>
      <c r="H19" s="206">
        <v>0</v>
      </c>
      <c r="I19" s="251">
        <f t="shared" si="0"/>
        <v>10</v>
      </c>
    </row>
    <row r="20" spans="1:9" s="78" customFormat="1" ht="15">
      <c r="A20" s="389">
        <v>15</v>
      </c>
      <c r="B20" s="61" t="s">
        <v>17</v>
      </c>
      <c r="C20" s="205">
        <v>0</v>
      </c>
      <c r="D20" s="101">
        <v>0</v>
      </c>
      <c r="E20" s="101">
        <v>0</v>
      </c>
      <c r="F20" s="101">
        <v>0</v>
      </c>
      <c r="G20" s="101">
        <v>0</v>
      </c>
      <c r="H20" s="206">
        <v>1</v>
      </c>
      <c r="I20" s="251">
        <f t="shared" si="0"/>
        <v>1</v>
      </c>
    </row>
    <row r="21" spans="1:9" s="10" customFormat="1" ht="15">
      <c r="A21" s="388">
        <v>16</v>
      </c>
      <c r="B21" s="61" t="s">
        <v>18</v>
      </c>
      <c r="C21" s="163">
        <v>1</v>
      </c>
      <c r="D21" s="96">
        <v>0</v>
      </c>
      <c r="E21" s="96">
        <v>0</v>
      </c>
      <c r="F21" s="96">
        <v>0</v>
      </c>
      <c r="G21" s="96">
        <v>0</v>
      </c>
      <c r="H21" s="204">
        <v>2</v>
      </c>
      <c r="I21" s="251">
        <f t="shared" si="0"/>
        <v>3</v>
      </c>
    </row>
    <row r="22" spans="1:9" s="10" customFormat="1" ht="15">
      <c r="A22" s="388">
        <v>17</v>
      </c>
      <c r="B22" s="61" t="s">
        <v>19</v>
      </c>
      <c r="C22" s="163">
        <v>0</v>
      </c>
      <c r="D22" s="96">
        <v>0</v>
      </c>
      <c r="E22" s="96">
        <v>0</v>
      </c>
      <c r="F22" s="96">
        <v>0</v>
      </c>
      <c r="G22" s="96">
        <v>0</v>
      </c>
      <c r="H22" s="204">
        <v>10</v>
      </c>
      <c r="I22" s="251">
        <f t="shared" si="0"/>
        <v>10</v>
      </c>
    </row>
    <row r="23" spans="1:9" s="10" customFormat="1" ht="15">
      <c r="A23" s="389">
        <v>18</v>
      </c>
      <c r="B23" s="61" t="s">
        <v>20</v>
      </c>
      <c r="C23" s="163">
        <v>0</v>
      </c>
      <c r="D23" s="96">
        <v>0</v>
      </c>
      <c r="E23" s="96">
        <v>0</v>
      </c>
      <c r="F23" s="96">
        <v>0</v>
      </c>
      <c r="G23" s="96">
        <v>0</v>
      </c>
      <c r="H23" s="204">
        <v>1</v>
      </c>
      <c r="I23" s="251">
        <f t="shared" si="0"/>
        <v>1</v>
      </c>
    </row>
    <row r="24" spans="1:9" s="78" customFormat="1" ht="15">
      <c r="A24" s="389">
        <v>19</v>
      </c>
      <c r="B24" s="61" t="s">
        <v>21</v>
      </c>
      <c r="C24" s="205">
        <v>0</v>
      </c>
      <c r="D24" s="101">
        <v>0</v>
      </c>
      <c r="E24" s="101">
        <v>0</v>
      </c>
      <c r="F24" s="101">
        <v>0</v>
      </c>
      <c r="G24" s="101">
        <v>0</v>
      </c>
      <c r="H24" s="206">
        <v>2</v>
      </c>
      <c r="I24" s="251">
        <f t="shared" si="0"/>
        <v>2</v>
      </c>
    </row>
    <row r="25" spans="1:9" s="10" customFormat="1" ht="15">
      <c r="A25" s="388">
        <v>20</v>
      </c>
      <c r="B25" s="61" t="s">
        <v>22</v>
      </c>
      <c r="C25" s="163">
        <v>0</v>
      </c>
      <c r="D25" s="96">
        <v>0</v>
      </c>
      <c r="E25" s="96">
        <v>0</v>
      </c>
      <c r="F25" s="96">
        <v>0</v>
      </c>
      <c r="G25" s="96">
        <v>0</v>
      </c>
      <c r="H25" s="204">
        <v>0</v>
      </c>
      <c r="I25" s="251">
        <f t="shared" si="0"/>
        <v>0</v>
      </c>
    </row>
    <row r="26" spans="1:9" s="10" customFormat="1" ht="15">
      <c r="A26" s="388">
        <v>21</v>
      </c>
      <c r="B26" s="61" t="s">
        <v>23</v>
      </c>
      <c r="C26" s="163">
        <v>0</v>
      </c>
      <c r="D26" s="96">
        <v>0</v>
      </c>
      <c r="E26" s="96">
        <v>1</v>
      </c>
      <c r="F26" s="96">
        <v>0</v>
      </c>
      <c r="G26" s="96">
        <v>0</v>
      </c>
      <c r="H26" s="204">
        <v>1</v>
      </c>
      <c r="I26" s="251">
        <f t="shared" si="0"/>
        <v>2</v>
      </c>
    </row>
    <row r="27" spans="1:9" s="10" customFormat="1" ht="15">
      <c r="A27" s="388">
        <v>22</v>
      </c>
      <c r="B27" s="61" t="s">
        <v>24</v>
      </c>
      <c r="C27" s="163">
        <v>0</v>
      </c>
      <c r="D27" s="96">
        <v>1</v>
      </c>
      <c r="E27" s="96">
        <v>0</v>
      </c>
      <c r="F27" s="96">
        <v>0</v>
      </c>
      <c r="G27" s="96">
        <v>0</v>
      </c>
      <c r="H27" s="204">
        <v>3</v>
      </c>
      <c r="I27" s="251">
        <f t="shared" si="0"/>
        <v>4</v>
      </c>
    </row>
    <row r="28" spans="1:9" s="10" customFormat="1" ht="15">
      <c r="A28" s="388">
        <v>23</v>
      </c>
      <c r="B28" s="61" t="s">
        <v>25</v>
      </c>
      <c r="C28" s="163">
        <v>0</v>
      </c>
      <c r="D28" s="96">
        <v>0</v>
      </c>
      <c r="E28" s="96">
        <v>0</v>
      </c>
      <c r="F28" s="96">
        <v>0</v>
      </c>
      <c r="G28" s="96">
        <v>0</v>
      </c>
      <c r="H28" s="204">
        <v>13</v>
      </c>
      <c r="I28" s="251">
        <f t="shared" si="0"/>
        <v>13</v>
      </c>
    </row>
    <row r="29" spans="1:9" s="78" customFormat="1" ht="15">
      <c r="A29" s="389">
        <v>24</v>
      </c>
      <c r="B29" s="61" t="s">
        <v>26</v>
      </c>
      <c r="C29" s="205">
        <v>0</v>
      </c>
      <c r="D29" s="101">
        <v>0</v>
      </c>
      <c r="E29" s="101">
        <v>0</v>
      </c>
      <c r="F29" s="101">
        <v>0</v>
      </c>
      <c r="G29" s="101">
        <v>0</v>
      </c>
      <c r="H29" s="206">
        <v>5</v>
      </c>
      <c r="I29" s="251">
        <f t="shared" si="0"/>
        <v>5</v>
      </c>
    </row>
    <row r="30" spans="1:9" s="10" customFormat="1" ht="15">
      <c r="A30" s="388">
        <v>25</v>
      </c>
      <c r="B30" s="61" t="s">
        <v>27</v>
      </c>
      <c r="C30" s="163">
        <v>1</v>
      </c>
      <c r="D30" s="96">
        <v>1</v>
      </c>
      <c r="E30" s="96">
        <v>0</v>
      </c>
      <c r="F30" s="96">
        <v>0</v>
      </c>
      <c r="G30" s="96">
        <v>0</v>
      </c>
      <c r="H30" s="204">
        <v>1</v>
      </c>
      <c r="I30" s="251">
        <f t="shared" si="0"/>
        <v>3</v>
      </c>
    </row>
    <row r="31" spans="1:9" s="10" customFormat="1" ht="15">
      <c r="A31" s="388">
        <v>26</v>
      </c>
      <c r="B31" s="223" t="s">
        <v>65</v>
      </c>
      <c r="C31" s="163">
        <v>0</v>
      </c>
      <c r="D31" s="96">
        <v>0</v>
      </c>
      <c r="E31" s="96">
        <v>0</v>
      </c>
      <c r="F31" s="96">
        <v>0</v>
      </c>
      <c r="G31" s="96">
        <v>0</v>
      </c>
      <c r="H31" s="204">
        <v>2</v>
      </c>
      <c r="I31" s="251">
        <f t="shared" si="0"/>
        <v>2</v>
      </c>
    </row>
    <row r="32" spans="1:9" s="10" customFormat="1" ht="15">
      <c r="A32" s="388">
        <v>27</v>
      </c>
      <c r="B32" s="250" t="s">
        <v>67</v>
      </c>
      <c r="C32" s="96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251">
        <f t="shared" si="0"/>
        <v>0</v>
      </c>
    </row>
    <row r="33" spans="1:9" s="10" customFormat="1" ht="15">
      <c r="A33" s="388">
        <v>28</v>
      </c>
      <c r="B33" s="250" t="s">
        <v>68</v>
      </c>
      <c r="C33" s="96">
        <v>0</v>
      </c>
      <c r="D33" s="96">
        <v>0</v>
      </c>
      <c r="E33" s="96">
        <v>0</v>
      </c>
      <c r="F33" s="96">
        <v>0</v>
      </c>
      <c r="G33" s="96">
        <v>0</v>
      </c>
      <c r="H33" s="96">
        <v>0</v>
      </c>
      <c r="I33" s="251">
        <f t="shared" si="0"/>
        <v>0</v>
      </c>
    </row>
    <row r="34" spans="1:9" s="10" customFormat="1" ht="18" customHeight="1" thickBot="1">
      <c r="A34" s="388">
        <v>29</v>
      </c>
      <c r="B34" s="250" t="s">
        <v>66</v>
      </c>
      <c r="C34" s="96">
        <v>0</v>
      </c>
      <c r="D34" s="96">
        <v>0</v>
      </c>
      <c r="E34" s="96">
        <v>0</v>
      </c>
      <c r="F34" s="96">
        <v>0</v>
      </c>
      <c r="G34" s="96">
        <v>0</v>
      </c>
      <c r="H34" s="96">
        <v>0</v>
      </c>
      <c r="I34" s="251">
        <f t="shared" si="0"/>
        <v>0</v>
      </c>
    </row>
    <row r="35" spans="1:11" ht="16.5" thickBot="1">
      <c r="A35" s="543" t="s">
        <v>2</v>
      </c>
      <c r="B35" s="544"/>
      <c r="C35" s="109">
        <f aca="true" t="shared" si="1" ref="C35:I35">SUM(C6:C34)</f>
        <v>7</v>
      </c>
      <c r="D35" s="109">
        <f t="shared" si="1"/>
        <v>11</v>
      </c>
      <c r="E35" s="109">
        <f t="shared" si="1"/>
        <v>8</v>
      </c>
      <c r="F35" s="109">
        <f t="shared" si="1"/>
        <v>0</v>
      </c>
      <c r="G35" s="109">
        <f t="shared" si="1"/>
        <v>5</v>
      </c>
      <c r="H35" s="109">
        <f t="shared" si="1"/>
        <v>70</v>
      </c>
      <c r="I35" s="48">
        <f t="shared" si="1"/>
        <v>101</v>
      </c>
      <c r="K35" s="133">
        <f>SUM(C35:H35)</f>
        <v>101</v>
      </c>
    </row>
    <row r="36" ht="12.75">
      <c r="I36" s="19"/>
    </row>
    <row r="37" spans="3:9" ht="12.75">
      <c r="C37" s="42"/>
      <c r="D37" s="42"/>
      <c r="E37" s="42"/>
      <c r="F37" s="42"/>
      <c r="G37" s="42"/>
      <c r="H37" s="42"/>
      <c r="I37" s="19"/>
    </row>
    <row r="38" spans="1:9" ht="15" customHeight="1">
      <c r="A38" s="534" t="s">
        <v>62</v>
      </c>
      <c r="B38" s="534"/>
      <c r="C38" s="534"/>
      <c r="D38" s="534"/>
      <c r="E38" s="534"/>
      <c r="F38" s="534"/>
      <c r="G38" s="534"/>
      <c r="H38" s="534"/>
      <c r="I38" s="534"/>
    </row>
    <row r="39" spans="1:9" ht="21" customHeight="1" thickBot="1">
      <c r="A39" s="504" t="s">
        <v>60</v>
      </c>
      <c r="B39" s="504"/>
      <c r="C39" s="366"/>
      <c r="D39" s="366"/>
      <c r="E39" s="366"/>
      <c r="F39" s="366"/>
      <c r="G39" s="20"/>
      <c r="H39" s="20"/>
      <c r="I39" s="21"/>
    </row>
    <row r="40" spans="1:10" ht="18.75" thickBot="1">
      <c r="A40" s="526" t="s">
        <v>38</v>
      </c>
      <c r="B40" s="527"/>
      <c r="C40" s="528"/>
      <c r="D40" s="391" t="s">
        <v>43</v>
      </c>
      <c r="E40" s="529"/>
      <c r="F40" s="530"/>
      <c r="G40" s="41"/>
      <c r="H40" s="20"/>
      <c r="I40" s="21"/>
      <c r="J40" s="5"/>
    </row>
    <row r="41" spans="1:9" s="10" customFormat="1" ht="45" customHeight="1" thickBot="1">
      <c r="A41" s="8" t="s">
        <v>0</v>
      </c>
      <c r="B41" s="8" t="s">
        <v>1</v>
      </c>
      <c r="C41" s="8" t="s">
        <v>51</v>
      </c>
      <c r="D41" s="8" t="s">
        <v>52</v>
      </c>
      <c r="E41" s="8" t="s">
        <v>53</v>
      </c>
      <c r="F41" s="8" t="s">
        <v>54</v>
      </c>
      <c r="G41" s="8" t="s">
        <v>55</v>
      </c>
      <c r="H41" s="8" t="s">
        <v>56</v>
      </c>
      <c r="I41" s="8" t="s">
        <v>57</v>
      </c>
    </row>
    <row r="42" spans="1:12" s="10" customFormat="1" ht="15.75">
      <c r="A42" s="387">
        <v>1</v>
      </c>
      <c r="B42" s="59" t="s">
        <v>3</v>
      </c>
      <c r="C42" s="383">
        <v>1</v>
      </c>
      <c r="D42" s="279">
        <v>0</v>
      </c>
      <c r="E42" s="279">
        <v>0</v>
      </c>
      <c r="F42" s="279">
        <v>0</v>
      </c>
      <c r="G42" s="279">
        <v>0</v>
      </c>
      <c r="H42" s="100">
        <v>1</v>
      </c>
      <c r="I42" s="257">
        <f aca="true" t="shared" si="2" ref="I42:I70">SUM(C42:H42)</f>
        <v>2</v>
      </c>
      <c r="K42" s="541"/>
      <c r="L42" s="541"/>
    </row>
    <row r="43" spans="1:12" s="10" customFormat="1" ht="15.75">
      <c r="A43" s="388">
        <v>2</v>
      </c>
      <c r="B43" s="61" t="s">
        <v>4</v>
      </c>
      <c r="C43" s="163">
        <v>1</v>
      </c>
      <c r="D43" s="96">
        <v>0</v>
      </c>
      <c r="E43" s="96">
        <v>0</v>
      </c>
      <c r="F43" s="96">
        <v>0</v>
      </c>
      <c r="G43" s="96">
        <v>0</v>
      </c>
      <c r="H43" s="204">
        <v>1</v>
      </c>
      <c r="I43" s="257">
        <f t="shared" si="2"/>
        <v>2</v>
      </c>
      <c r="K43" s="541"/>
      <c r="L43" s="541"/>
    </row>
    <row r="44" spans="1:9" s="10" customFormat="1" ht="15.75">
      <c r="A44" s="388">
        <v>3</v>
      </c>
      <c r="B44" s="61" t="s">
        <v>5</v>
      </c>
      <c r="C44" s="163">
        <v>0</v>
      </c>
      <c r="D44" s="96">
        <v>1</v>
      </c>
      <c r="E44" s="96">
        <v>0</v>
      </c>
      <c r="F44" s="96">
        <v>0</v>
      </c>
      <c r="G44" s="96">
        <v>0</v>
      </c>
      <c r="H44" s="204">
        <v>0</v>
      </c>
      <c r="I44" s="257">
        <f t="shared" si="2"/>
        <v>1</v>
      </c>
    </row>
    <row r="45" spans="1:9" s="10" customFormat="1" ht="15.75">
      <c r="A45" s="389">
        <v>4</v>
      </c>
      <c r="B45" s="61" t="s">
        <v>6</v>
      </c>
      <c r="C45" s="163">
        <v>0</v>
      </c>
      <c r="D45" s="96">
        <v>0</v>
      </c>
      <c r="E45" s="96">
        <v>0</v>
      </c>
      <c r="F45" s="96">
        <v>0</v>
      </c>
      <c r="G45" s="96">
        <v>0</v>
      </c>
      <c r="H45" s="204">
        <v>0</v>
      </c>
      <c r="I45" s="257">
        <f t="shared" si="2"/>
        <v>0</v>
      </c>
    </row>
    <row r="46" spans="1:9" s="10" customFormat="1" ht="15.75">
      <c r="A46" s="389">
        <v>5</v>
      </c>
      <c r="B46" s="61" t="s">
        <v>7</v>
      </c>
      <c r="C46" s="163">
        <v>1</v>
      </c>
      <c r="D46" s="96">
        <v>0</v>
      </c>
      <c r="E46" s="96">
        <v>1</v>
      </c>
      <c r="F46" s="96">
        <v>0</v>
      </c>
      <c r="G46" s="96">
        <v>0</v>
      </c>
      <c r="H46" s="204">
        <v>1</v>
      </c>
      <c r="I46" s="257">
        <f t="shared" si="2"/>
        <v>3</v>
      </c>
    </row>
    <row r="47" spans="1:9" s="10" customFormat="1" ht="15.75">
      <c r="A47" s="388">
        <v>6</v>
      </c>
      <c r="B47" s="61" t="s">
        <v>8</v>
      </c>
      <c r="C47" s="163">
        <v>1</v>
      </c>
      <c r="D47" s="96">
        <v>0</v>
      </c>
      <c r="E47" s="96">
        <v>1</v>
      </c>
      <c r="F47" s="96">
        <v>0</v>
      </c>
      <c r="G47" s="96">
        <v>0</v>
      </c>
      <c r="H47" s="204">
        <v>0</v>
      </c>
      <c r="I47" s="257">
        <f t="shared" si="2"/>
        <v>2</v>
      </c>
    </row>
    <row r="48" spans="1:9" s="10" customFormat="1" ht="15.75">
      <c r="A48" s="388">
        <v>7</v>
      </c>
      <c r="B48" s="61" t="s">
        <v>9</v>
      </c>
      <c r="C48" s="163">
        <v>0</v>
      </c>
      <c r="D48" s="96">
        <v>0</v>
      </c>
      <c r="E48" s="96">
        <v>0</v>
      </c>
      <c r="F48" s="96">
        <v>0</v>
      </c>
      <c r="G48" s="96">
        <v>0</v>
      </c>
      <c r="H48" s="204">
        <v>3</v>
      </c>
      <c r="I48" s="257">
        <f t="shared" si="2"/>
        <v>3</v>
      </c>
    </row>
    <row r="49" spans="1:9" s="10" customFormat="1" ht="15.75">
      <c r="A49" s="388">
        <v>8</v>
      </c>
      <c r="B49" s="61" t="s">
        <v>10</v>
      </c>
      <c r="C49" s="163">
        <v>0</v>
      </c>
      <c r="D49" s="96">
        <v>0</v>
      </c>
      <c r="E49" s="96">
        <v>0</v>
      </c>
      <c r="F49" s="96">
        <v>0</v>
      </c>
      <c r="G49" s="96">
        <v>0</v>
      </c>
      <c r="H49" s="204">
        <v>0</v>
      </c>
      <c r="I49" s="257">
        <f t="shared" si="2"/>
        <v>0</v>
      </c>
    </row>
    <row r="50" spans="1:9" s="10" customFormat="1" ht="15.75">
      <c r="A50" s="388">
        <v>9</v>
      </c>
      <c r="B50" s="61" t="s">
        <v>11</v>
      </c>
      <c r="C50" s="163">
        <v>1</v>
      </c>
      <c r="D50" s="96">
        <v>0</v>
      </c>
      <c r="E50" s="96">
        <v>0</v>
      </c>
      <c r="F50" s="96">
        <v>0</v>
      </c>
      <c r="G50" s="96">
        <v>0</v>
      </c>
      <c r="H50" s="204">
        <v>0</v>
      </c>
      <c r="I50" s="257">
        <f t="shared" si="2"/>
        <v>1</v>
      </c>
    </row>
    <row r="51" spans="1:9" s="10" customFormat="1" ht="15.75">
      <c r="A51" s="388">
        <v>10</v>
      </c>
      <c r="B51" s="61" t="s">
        <v>12</v>
      </c>
      <c r="C51" s="163">
        <v>0</v>
      </c>
      <c r="D51" s="96">
        <v>0</v>
      </c>
      <c r="E51" s="96">
        <v>1</v>
      </c>
      <c r="F51" s="96">
        <v>0</v>
      </c>
      <c r="G51" s="96">
        <v>0</v>
      </c>
      <c r="H51" s="204">
        <v>5</v>
      </c>
      <c r="I51" s="257">
        <f t="shared" si="2"/>
        <v>6</v>
      </c>
    </row>
    <row r="52" spans="1:9" s="10" customFormat="1" ht="15.75">
      <c r="A52" s="388">
        <v>11</v>
      </c>
      <c r="B52" s="61" t="s">
        <v>13</v>
      </c>
      <c r="C52" s="163">
        <v>0</v>
      </c>
      <c r="D52" s="96">
        <v>0</v>
      </c>
      <c r="E52" s="96">
        <v>0</v>
      </c>
      <c r="F52" s="96">
        <v>0</v>
      </c>
      <c r="G52" s="96">
        <v>0</v>
      </c>
      <c r="H52" s="204">
        <v>0</v>
      </c>
      <c r="I52" s="257">
        <f t="shared" si="2"/>
        <v>0</v>
      </c>
    </row>
    <row r="53" spans="1:9" s="78" customFormat="1" ht="15.75">
      <c r="A53" s="388">
        <v>12</v>
      </c>
      <c r="B53" s="61" t="s">
        <v>14</v>
      </c>
      <c r="C53" s="205">
        <v>0</v>
      </c>
      <c r="D53" s="101">
        <v>0</v>
      </c>
      <c r="E53" s="101">
        <v>3</v>
      </c>
      <c r="F53" s="101">
        <v>0</v>
      </c>
      <c r="G53" s="101">
        <v>0</v>
      </c>
      <c r="H53" s="206">
        <v>0</v>
      </c>
      <c r="I53" s="257">
        <f t="shared" si="2"/>
        <v>3</v>
      </c>
    </row>
    <row r="54" spans="1:9" s="10" customFormat="1" ht="15.75">
      <c r="A54" s="389">
        <v>13</v>
      </c>
      <c r="B54" s="61" t="s">
        <v>15</v>
      </c>
      <c r="C54" s="163">
        <v>0</v>
      </c>
      <c r="D54" s="96">
        <v>0</v>
      </c>
      <c r="E54" s="96">
        <v>0</v>
      </c>
      <c r="F54" s="96">
        <v>0</v>
      </c>
      <c r="G54" s="96">
        <v>0</v>
      </c>
      <c r="H54" s="204">
        <v>0</v>
      </c>
      <c r="I54" s="257">
        <f t="shared" si="2"/>
        <v>0</v>
      </c>
    </row>
    <row r="55" spans="1:9" s="10" customFormat="1" ht="15.75">
      <c r="A55" s="389">
        <v>14</v>
      </c>
      <c r="B55" s="61" t="s">
        <v>16</v>
      </c>
      <c r="C55" s="163">
        <v>1</v>
      </c>
      <c r="D55" s="96">
        <v>0</v>
      </c>
      <c r="E55" s="96">
        <v>0</v>
      </c>
      <c r="F55" s="96">
        <v>0</v>
      </c>
      <c r="G55" s="96">
        <v>0</v>
      </c>
      <c r="H55" s="204">
        <v>0</v>
      </c>
      <c r="I55" s="257">
        <f t="shared" si="2"/>
        <v>1</v>
      </c>
    </row>
    <row r="56" spans="1:9" s="10" customFormat="1" ht="15.75">
      <c r="A56" s="389">
        <v>15</v>
      </c>
      <c r="B56" s="61" t="s">
        <v>17</v>
      </c>
      <c r="C56" s="163">
        <v>0</v>
      </c>
      <c r="D56" s="96">
        <v>0</v>
      </c>
      <c r="E56" s="96">
        <v>0</v>
      </c>
      <c r="F56" s="96">
        <v>0</v>
      </c>
      <c r="G56" s="96">
        <v>0</v>
      </c>
      <c r="H56" s="204">
        <v>0</v>
      </c>
      <c r="I56" s="257">
        <f t="shared" si="2"/>
        <v>0</v>
      </c>
    </row>
    <row r="57" spans="1:9" s="10" customFormat="1" ht="15.75">
      <c r="A57" s="388">
        <v>16</v>
      </c>
      <c r="B57" s="61" t="s">
        <v>18</v>
      </c>
      <c r="C57" s="163">
        <v>0</v>
      </c>
      <c r="D57" s="96">
        <v>0</v>
      </c>
      <c r="E57" s="96">
        <v>0</v>
      </c>
      <c r="F57" s="96">
        <v>0</v>
      </c>
      <c r="G57" s="96">
        <v>0</v>
      </c>
      <c r="H57" s="204">
        <v>2</v>
      </c>
      <c r="I57" s="257">
        <f t="shared" si="2"/>
        <v>2</v>
      </c>
    </row>
    <row r="58" spans="1:9" s="78" customFormat="1" ht="15.75">
      <c r="A58" s="388">
        <v>17</v>
      </c>
      <c r="B58" s="61" t="s">
        <v>19</v>
      </c>
      <c r="C58" s="205">
        <v>1</v>
      </c>
      <c r="D58" s="101">
        <v>0</v>
      </c>
      <c r="E58" s="101">
        <v>0</v>
      </c>
      <c r="F58" s="101">
        <v>0</v>
      </c>
      <c r="G58" s="101">
        <v>0</v>
      </c>
      <c r="H58" s="206">
        <v>11</v>
      </c>
      <c r="I58" s="257">
        <f t="shared" si="2"/>
        <v>12</v>
      </c>
    </row>
    <row r="59" spans="1:9" s="10" customFormat="1" ht="15.75">
      <c r="A59" s="389">
        <v>18</v>
      </c>
      <c r="B59" s="61" t="s">
        <v>20</v>
      </c>
      <c r="C59" s="163">
        <v>0</v>
      </c>
      <c r="D59" s="96">
        <v>0</v>
      </c>
      <c r="E59" s="96">
        <v>0</v>
      </c>
      <c r="F59" s="96">
        <v>0</v>
      </c>
      <c r="G59" s="96">
        <v>0</v>
      </c>
      <c r="H59" s="204">
        <v>0</v>
      </c>
      <c r="I59" s="257">
        <f t="shared" si="2"/>
        <v>0</v>
      </c>
    </row>
    <row r="60" spans="1:9" s="10" customFormat="1" ht="15.75">
      <c r="A60" s="389">
        <v>19</v>
      </c>
      <c r="B60" s="61" t="s">
        <v>21</v>
      </c>
      <c r="C60" s="163">
        <v>0</v>
      </c>
      <c r="D60" s="96">
        <v>0</v>
      </c>
      <c r="E60" s="96">
        <v>0</v>
      </c>
      <c r="F60" s="96">
        <v>0</v>
      </c>
      <c r="G60" s="96">
        <v>0</v>
      </c>
      <c r="H60" s="204">
        <v>0</v>
      </c>
      <c r="I60" s="257">
        <f t="shared" si="2"/>
        <v>0</v>
      </c>
    </row>
    <row r="61" spans="1:9" s="10" customFormat="1" ht="15.75">
      <c r="A61" s="388">
        <v>20</v>
      </c>
      <c r="B61" s="61" t="s">
        <v>22</v>
      </c>
      <c r="C61" s="163">
        <v>0</v>
      </c>
      <c r="D61" s="96">
        <v>0</v>
      </c>
      <c r="E61" s="96">
        <v>2</v>
      </c>
      <c r="F61" s="96">
        <v>0</v>
      </c>
      <c r="G61" s="96">
        <v>0</v>
      </c>
      <c r="H61" s="204">
        <v>0</v>
      </c>
      <c r="I61" s="257">
        <f t="shared" si="2"/>
        <v>2</v>
      </c>
    </row>
    <row r="62" spans="1:9" s="10" customFormat="1" ht="15.75">
      <c r="A62" s="388">
        <v>21</v>
      </c>
      <c r="B62" s="61" t="s">
        <v>23</v>
      </c>
      <c r="C62" s="163">
        <v>0</v>
      </c>
      <c r="D62" s="96">
        <v>1</v>
      </c>
      <c r="E62" s="96">
        <v>0</v>
      </c>
      <c r="F62" s="96">
        <v>0</v>
      </c>
      <c r="G62" s="96">
        <v>0</v>
      </c>
      <c r="H62" s="204">
        <v>0</v>
      </c>
      <c r="I62" s="257">
        <f t="shared" si="2"/>
        <v>1</v>
      </c>
    </row>
    <row r="63" spans="1:9" s="10" customFormat="1" ht="15.75">
      <c r="A63" s="388">
        <v>22</v>
      </c>
      <c r="B63" s="61" t="s">
        <v>24</v>
      </c>
      <c r="C63" s="163">
        <v>0</v>
      </c>
      <c r="D63" s="96">
        <v>0</v>
      </c>
      <c r="E63" s="96">
        <v>0</v>
      </c>
      <c r="F63" s="96">
        <v>0</v>
      </c>
      <c r="G63" s="96">
        <v>0</v>
      </c>
      <c r="H63" s="204">
        <v>2</v>
      </c>
      <c r="I63" s="257">
        <f t="shared" si="2"/>
        <v>2</v>
      </c>
    </row>
    <row r="64" spans="1:9" s="10" customFormat="1" ht="15.75">
      <c r="A64" s="388">
        <v>23</v>
      </c>
      <c r="B64" s="61" t="s">
        <v>25</v>
      </c>
      <c r="C64" s="163">
        <v>0</v>
      </c>
      <c r="D64" s="96">
        <v>0</v>
      </c>
      <c r="E64" s="96">
        <v>0</v>
      </c>
      <c r="F64" s="96">
        <v>0</v>
      </c>
      <c r="G64" s="96">
        <v>0</v>
      </c>
      <c r="H64" s="204">
        <v>0</v>
      </c>
      <c r="I64" s="257">
        <f t="shared" si="2"/>
        <v>0</v>
      </c>
    </row>
    <row r="65" spans="1:9" s="10" customFormat="1" ht="15.75">
      <c r="A65" s="389">
        <v>24</v>
      </c>
      <c r="B65" s="61" t="s">
        <v>26</v>
      </c>
      <c r="C65" s="163">
        <v>0</v>
      </c>
      <c r="D65" s="96">
        <v>0</v>
      </c>
      <c r="E65" s="96">
        <v>0</v>
      </c>
      <c r="F65" s="96">
        <v>0</v>
      </c>
      <c r="G65" s="96">
        <v>0</v>
      </c>
      <c r="H65" s="204">
        <v>2</v>
      </c>
      <c r="I65" s="257">
        <f t="shared" si="2"/>
        <v>2</v>
      </c>
    </row>
    <row r="66" spans="1:9" s="10" customFormat="1" ht="15.75">
      <c r="A66" s="388">
        <v>25</v>
      </c>
      <c r="B66" s="61" t="s">
        <v>27</v>
      </c>
      <c r="C66" s="163">
        <v>1</v>
      </c>
      <c r="D66" s="96">
        <v>1</v>
      </c>
      <c r="E66" s="96">
        <v>0</v>
      </c>
      <c r="F66" s="96">
        <v>0</v>
      </c>
      <c r="G66" s="96">
        <v>0</v>
      </c>
      <c r="H66" s="204">
        <v>0</v>
      </c>
      <c r="I66" s="257">
        <f t="shared" si="2"/>
        <v>2</v>
      </c>
    </row>
    <row r="67" spans="1:9" s="10" customFormat="1" ht="15.75">
      <c r="A67" s="388">
        <v>26</v>
      </c>
      <c r="B67" s="223" t="s">
        <v>65</v>
      </c>
      <c r="C67" s="163">
        <v>0</v>
      </c>
      <c r="D67" s="96">
        <v>0</v>
      </c>
      <c r="E67" s="96">
        <v>0</v>
      </c>
      <c r="F67" s="96">
        <v>0</v>
      </c>
      <c r="G67" s="96">
        <v>0</v>
      </c>
      <c r="H67" s="204">
        <v>3</v>
      </c>
      <c r="I67" s="257">
        <f t="shared" si="2"/>
        <v>3</v>
      </c>
    </row>
    <row r="68" spans="1:9" s="10" customFormat="1" ht="15.75">
      <c r="A68" s="388">
        <v>27</v>
      </c>
      <c r="B68" s="224" t="s">
        <v>67</v>
      </c>
      <c r="C68" s="166">
        <v>0</v>
      </c>
      <c r="D68" s="98">
        <v>0</v>
      </c>
      <c r="E68" s="98">
        <v>0</v>
      </c>
      <c r="F68" s="98">
        <v>0</v>
      </c>
      <c r="G68" s="98">
        <v>0</v>
      </c>
      <c r="H68" s="455">
        <v>0</v>
      </c>
      <c r="I68" s="257">
        <f t="shared" si="2"/>
        <v>0</v>
      </c>
    </row>
    <row r="69" spans="1:9" s="10" customFormat="1" ht="15.75">
      <c r="A69" s="388">
        <v>28</v>
      </c>
      <c r="B69" s="224" t="s">
        <v>68</v>
      </c>
      <c r="C69" s="166">
        <v>0</v>
      </c>
      <c r="D69" s="98">
        <v>0</v>
      </c>
      <c r="E69" s="98">
        <v>0</v>
      </c>
      <c r="F69" s="98">
        <v>0</v>
      </c>
      <c r="G69" s="98">
        <v>0</v>
      </c>
      <c r="H69" s="455">
        <v>0</v>
      </c>
      <c r="I69" s="257">
        <f t="shared" si="2"/>
        <v>0</v>
      </c>
    </row>
    <row r="70" spans="1:11" s="10" customFormat="1" ht="16.5" thickBot="1">
      <c r="A70" s="388">
        <v>29</v>
      </c>
      <c r="B70" s="224" t="s">
        <v>66</v>
      </c>
      <c r="C70" s="207">
        <v>0</v>
      </c>
      <c r="D70" s="97">
        <v>0</v>
      </c>
      <c r="E70" s="97">
        <v>0</v>
      </c>
      <c r="F70" s="97">
        <v>0</v>
      </c>
      <c r="G70" s="97">
        <v>0</v>
      </c>
      <c r="H70" s="208">
        <v>0</v>
      </c>
      <c r="I70" s="257">
        <f t="shared" si="2"/>
        <v>0</v>
      </c>
      <c r="K70" s="10" t="s">
        <v>46</v>
      </c>
    </row>
    <row r="71" spans="1:11" ht="16.5" thickBot="1">
      <c r="A71" s="536" t="s">
        <v>2</v>
      </c>
      <c r="B71" s="537"/>
      <c r="C71" s="384">
        <f aca="true" t="shared" si="3" ref="C71:I71">SUM(C42:C70)</f>
        <v>8</v>
      </c>
      <c r="D71" s="290">
        <f t="shared" si="3"/>
        <v>3</v>
      </c>
      <c r="E71" s="290">
        <f t="shared" si="3"/>
        <v>8</v>
      </c>
      <c r="F71" s="290">
        <f t="shared" si="3"/>
        <v>0</v>
      </c>
      <c r="G71" s="290">
        <f t="shared" si="3"/>
        <v>0</v>
      </c>
      <c r="H71" s="290">
        <f t="shared" si="3"/>
        <v>31</v>
      </c>
      <c r="I71" s="132">
        <f t="shared" si="3"/>
        <v>50</v>
      </c>
      <c r="K71" s="133">
        <f>SUM(C71:H71)</f>
        <v>50</v>
      </c>
    </row>
    <row r="72" ht="12.75">
      <c r="I72" s="19"/>
    </row>
    <row r="73" spans="3:9" ht="12.75">
      <c r="C73" s="42"/>
      <c r="D73" s="42"/>
      <c r="E73" s="42"/>
      <c r="F73" s="42"/>
      <c r="G73" s="42"/>
      <c r="H73" s="42"/>
      <c r="I73" s="19"/>
    </row>
    <row r="74" spans="1:9" ht="18">
      <c r="A74" s="534" t="s">
        <v>62</v>
      </c>
      <c r="B74" s="534"/>
      <c r="C74" s="534"/>
      <c r="D74" s="534"/>
      <c r="E74" s="534"/>
      <c r="F74" s="534"/>
      <c r="G74" s="534"/>
      <c r="H74" s="534"/>
      <c r="I74" s="534"/>
    </row>
    <row r="75" spans="1:9" ht="18.75" thickBot="1">
      <c r="A75" s="504" t="s">
        <v>60</v>
      </c>
      <c r="B75" s="504"/>
      <c r="C75" s="366"/>
      <c r="D75" s="366"/>
      <c r="E75" s="366"/>
      <c r="F75" s="366"/>
      <c r="G75" s="20"/>
      <c r="H75" s="20"/>
      <c r="I75" s="21"/>
    </row>
    <row r="76" spans="1:10" ht="18.75" thickBot="1">
      <c r="A76" s="526" t="s">
        <v>38</v>
      </c>
      <c r="B76" s="527"/>
      <c r="C76" s="528"/>
      <c r="D76" s="391" t="s">
        <v>44</v>
      </c>
      <c r="E76" s="529"/>
      <c r="F76" s="530"/>
      <c r="G76" s="41"/>
      <c r="H76" s="20"/>
      <c r="I76" s="21"/>
      <c r="J76" s="5"/>
    </row>
    <row r="77" spans="1:9" s="10" customFormat="1" ht="45.75" customHeight="1" thickBot="1">
      <c r="A77" s="8" t="s">
        <v>0</v>
      </c>
      <c r="B77" s="8" t="s">
        <v>1</v>
      </c>
      <c r="C77" s="8" t="s">
        <v>51</v>
      </c>
      <c r="D77" s="8" t="s">
        <v>52</v>
      </c>
      <c r="E77" s="8" t="s">
        <v>53</v>
      </c>
      <c r="F77" s="8" t="s">
        <v>71</v>
      </c>
      <c r="G77" s="8" t="s">
        <v>55</v>
      </c>
      <c r="H77" s="8" t="s">
        <v>56</v>
      </c>
      <c r="I77" s="8" t="s">
        <v>57</v>
      </c>
    </row>
    <row r="78" spans="1:12" s="10" customFormat="1" ht="15.75" thickBot="1">
      <c r="A78" s="387">
        <v>1</v>
      </c>
      <c r="B78" s="59" t="s">
        <v>3</v>
      </c>
      <c r="C78" s="163">
        <v>0</v>
      </c>
      <c r="D78" s="153">
        <v>0</v>
      </c>
      <c r="E78" s="96">
        <v>0</v>
      </c>
      <c r="F78" s="96">
        <v>0</v>
      </c>
      <c r="G78" s="96">
        <v>0</v>
      </c>
      <c r="H78" s="96">
        <v>0</v>
      </c>
      <c r="I78" s="249">
        <f aca="true" t="shared" si="4" ref="I78:I106">SUM(C78:H78)</f>
        <v>0</v>
      </c>
      <c r="K78" s="541"/>
      <c r="L78" s="541"/>
    </row>
    <row r="79" spans="1:12" s="78" customFormat="1" ht="15.75" thickBot="1">
      <c r="A79" s="388">
        <v>2</v>
      </c>
      <c r="B79" s="61" t="s">
        <v>4</v>
      </c>
      <c r="C79" s="205">
        <v>0</v>
      </c>
      <c r="D79" s="284">
        <v>0</v>
      </c>
      <c r="E79" s="101">
        <v>0</v>
      </c>
      <c r="F79" s="101">
        <v>0</v>
      </c>
      <c r="G79" s="101">
        <v>0</v>
      </c>
      <c r="H79" s="101">
        <v>0</v>
      </c>
      <c r="I79" s="249">
        <f t="shared" si="4"/>
        <v>0</v>
      </c>
      <c r="K79" s="541"/>
      <c r="L79" s="541"/>
    </row>
    <row r="80" spans="1:9" s="10" customFormat="1" ht="15.75" thickBot="1">
      <c r="A80" s="388">
        <v>3</v>
      </c>
      <c r="B80" s="61" t="s">
        <v>5</v>
      </c>
      <c r="C80" s="163">
        <v>0</v>
      </c>
      <c r="D80" s="153">
        <v>0</v>
      </c>
      <c r="E80" s="96">
        <v>0</v>
      </c>
      <c r="F80" s="96">
        <v>0</v>
      </c>
      <c r="G80" s="96">
        <v>0</v>
      </c>
      <c r="H80" s="96">
        <v>0</v>
      </c>
      <c r="I80" s="249">
        <f t="shared" si="4"/>
        <v>0</v>
      </c>
    </row>
    <row r="81" spans="1:9" s="58" customFormat="1" ht="15.75" thickBot="1">
      <c r="A81" s="389">
        <v>4</v>
      </c>
      <c r="B81" s="61" t="s">
        <v>6</v>
      </c>
      <c r="C81" s="163">
        <v>0</v>
      </c>
      <c r="D81" s="153">
        <v>0</v>
      </c>
      <c r="E81" s="96">
        <v>0</v>
      </c>
      <c r="F81" s="96">
        <v>0</v>
      </c>
      <c r="G81" s="96">
        <v>0</v>
      </c>
      <c r="H81" s="96">
        <v>0</v>
      </c>
      <c r="I81" s="249">
        <f t="shared" si="4"/>
        <v>0</v>
      </c>
    </row>
    <row r="82" spans="1:9" s="10" customFormat="1" ht="15.75" thickBot="1">
      <c r="A82" s="389">
        <v>5</v>
      </c>
      <c r="B82" s="61" t="s">
        <v>7</v>
      </c>
      <c r="C82" s="163">
        <v>0</v>
      </c>
      <c r="D82" s="153">
        <v>0</v>
      </c>
      <c r="E82" s="96">
        <v>0</v>
      </c>
      <c r="F82" s="96">
        <v>0</v>
      </c>
      <c r="G82" s="96">
        <v>0</v>
      </c>
      <c r="H82" s="96">
        <v>0</v>
      </c>
      <c r="I82" s="249">
        <f t="shared" si="4"/>
        <v>0</v>
      </c>
    </row>
    <row r="83" spans="1:9" s="10" customFormat="1" ht="15.75" thickBot="1">
      <c r="A83" s="388">
        <v>6</v>
      </c>
      <c r="B83" s="61" t="s">
        <v>8</v>
      </c>
      <c r="C83" s="163">
        <v>0</v>
      </c>
      <c r="D83" s="153">
        <v>0</v>
      </c>
      <c r="E83" s="96">
        <v>0</v>
      </c>
      <c r="F83" s="96">
        <v>0</v>
      </c>
      <c r="G83" s="96">
        <v>0</v>
      </c>
      <c r="H83" s="96">
        <v>0</v>
      </c>
      <c r="I83" s="249">
        <f t="shared" si="4"/>
        <v>0</v>
      </c>
    </row>
    <row r="84" spans="1:9" s="10" customFormat="1" ht="15.75" thickBot="1">
      <c r="A84" s="388">
        <v>7</v>
      </c>
      <c r="B84" s="61" t="s">
        <v>9</v>
      </c>
      <c r="C84" s="163">
        <v>2</v>
      </c>
      <c r="D84" s="153">
        <v>0</v>
      </c>
      <c r="E84" s="96">
        <v>0</v>
      </c>
      <c r="F84" s="96">
        <v>1</v>
      </c>
      <c r="G84" s="96">
        <v>0</v>
      </c>
      <c r="H84" s="96">
        <v>0</v>
      </c>
      <c r="I84" s="249">
        <f t="shared" si="4"/>
        <v>3</v>
      </c>
    </row>
    <row r="85" spans="1:9" s="10" customFormat="1" ht="15.75" thickBot="1">
      <c r="A85" s="388">
        <v>8</v>
      </c>
      <c r="B85" s="61" t="s">
        <v>10</v>
      </c>
      <c r="C85" s="163">
        <v>0</v>
      </c>
      <c r="D85" s="153">
        <v>0</v>
      </c>
      <c r="E85" s="96">
        <v>0</v>
      </c>
      <c r="F85" s="96">
        <v>0</v>
      </c>
      <c r="G85" s="96">
        <v>0</v>
      </c>
      <c r="H85" s="96">
        <v>0</v>
      </c>
      <c r="I85" s="249">
        <f t="shared" si="4"/>
        <v>0</v>
      </c>
    </row>
    <row r="86" spans="1:9" s="10" customFormat="1" ht="15.75" thickBot="1">
      <c r="A86" s="388">
        <v>9</v>
      </c>
      <c r="B86" s="61" t="s">
        <v>11</v>
      </c>
      <c r="C86" s="163">
        <v>0</v>
      </c>
      <c r="D86" s="153">
        <v>0</v>
      </c>
      <c r="E86" s="96">
        <v>0</v>
      </c>
      <c r="F86" s="96">
        <v>0</v>
      </c>
      <c r="G86" s="96">
        <v>0</v>
      </c>
      <c r="H86" s="96">
        <v>7</v>
      </c>
      <c r="I86" s="249">
        <f t="shared" si="4"/>
        <v>7</v>
      </c>
    </row>
    <row r="87" spans="1:9" s="10" customFormat="1" ht="15.75" thickBot="1">
      <c r="A87" s="388">
        <v>10</v>
      </c>
      <c r="B87" s="61" t="s">
        <v>12</v>
      </c>
      <c r="C87" s="163">
        <v>0</v>
      </c>
      <c r="D87" s="153">
        <v>0</v>
      </c>
      <c r="E87" s="96">
        <v>0</v>
      </c>
      <c r="F87" s="96">
        <v>0</v>
      </c>
      <c r="G87" s="96">
        <v>0</v>
      </c>
      <c r="H87" s="96">
        <v>8</v>
      </c>
      <c r="I87" s="249">
        <f t="shared" si="4"/>
        <v>8</v>
      </c>
    </row>
    <row r="88" spans="1:9" s="10" customFormat="1" ht="15.75" thickBot="1">
      <c r="A88" s="388">
        <v>11</v>
      </c>
      <c r="B88" s="61" t="s">
        <v>13</v>
      </c>
      <c r="C88" s="163">
        <v>0</v>
      </c>
      <c r="D88" s="153">
        <v>0</v>
      </c>
      <c r="E88" s="96">
        <v>0</v>
      </c>
      <c r="F88" s="96">
        <v>0</v>
      </c>
      <c r="G88" s="96">
        <v>0</v>
      </c>
      <c r="H88" s="96">
        <v>0</v>
      </c>
      <c r="I88" s="249">
        <f t="shared" si="4"/>
        <v>0</v>
      </c>
    </row>
    <row r="89" spans="1:9" s="10" customFormat="1" ht="15.75" thickBot="1">
      <c r="A89" s="388">
        <v>12</v>
      </c>
      <c r="B89" s="61" t="s">
        <v>14</v>
      </c>
      <c r="C89" s="163">
        <v>2</v>
      </c>
      <c r="D89" s="153">
        <v>0</v>
      </c>
      <c r="E89" s="96">
        <v>0</v>
      </c>
      <c r="F89" s="96">
        <v>0</v>
      </c>
      <c r="G89" s="96">
        <v>0</v>
      </c>
      <c r="H89" s="96">
        <v>0</v>
      </c>
      <c r="I89" s="249">
        <f t="shared" si="4"/>
        <v>2</v>
      </c>
    </row>
    <row r="90" spans="1:9" s="10" customFormat="1" ht="15.75" thickBot="1">
      <c r="A90" s="389">
        <v>13</v>
      </c>
      <c r="B90" s="61" t="s">
        <v>15</v>
      </c>
      <c r="C90" s="163">
        <v>1</v>
      </c>
      <c r="D90" s="153">
        <v>0</v>
      </c>
      <c r="E90" s="96">
        <v>0</v>
      </c>
      <c r="F90" s="96">
        <v>0</v>
      </c>
      <c r="G90" s="96">
        <v>0</v>
      </c>
      <c r="H90" s="96">
        <v>0</v>
      </c>
      <c r="I90" s="249">
        <f t="shared" si="4"/>
        <v>1</v>
      </c>
    </row>
    <row r="91" spans="1:9" s="10" customFormat="1" ht="15.75" thickBot="1">
      <c r="A91" s="389">
        <v>14</v>
      </c>
      <c r="B91" s="61" t="s">
        <v>16</v>
      </c>
      <c r="C91" s="163">
        <v>5</v>
      </c>
      <c r="D91" s="153">
        <v>1</v>
      </c>
      <c r="E91" s="96">
        <v>1</v>
      </c>
      <c r="F91" s="96">
        <v>0</v>
      </c>
      <c r="G91" s="96">
        <v>0</v>
      </c>
      <c r="H91" s="96">
        <v>0</v>
      </c>
      <c r="I91" s="249">
        <f t="shared" si="4"/>
        <v>7</v>
      </c>
    </row>
    <row r="92" spans="1:9" s="10" customFormat="1" ht="15.75" thickBot="1">
      <c r="A92" s="389">
        <v>15</v>
      </c>
      <c r="B92" s="61" t="s">
        <v>17</v>
      </c>
      <c r="C92" s="163">
        <v>0</v>
      </c>
      <c r="D92" s="153">
        <v>0</v>
      </c>
      <c r="E92" s="96">
        <v>0</v>
      </c>
      <c r="F92" s="96">
        <v>0</v>
      </c>
      <c r="G92" s="96">
        <v>0</v>
      </c>
      <c r="H92" s="96">
        <v>0</v>
      </c>
      <c r="I92" s="249">
        <f t="shared" si="4"/>
        <v>0</v>
      </c>
    </row>
    <row r="93" spans="1:9" s="10" customFormat="1" ht="15.75" thickBot="1">
      <c r="A93" s="388">
        <v>16</v>
      </c>
      <c r="B93" s="61" t="s">
        <v>18</v>
      </c>
      <c r="C93" s="163">
        <v>0</v>
      </c>
      <c r="D93" s="153">
        <v>1</v>
      </c>
      <c r="E93" s="96">
        <v>0</v>
      </c>
      <c r="F93" s="96">
        <v>0</v>
      </c>
      <c r="G93" s="96">
        <v>0</v>
      </c>
      <c r="H93" s="96">
        <v>0</v>
      </c>
      <c r="I93" s="249">
        <f t="shared" si="4"/>
        <v>1</v>
      </c>
    </row>
    <row r="94" spans="1:9" s="10" customFormat="1" ht="15.75" thickBot="1">
      <c r="A94" s="388">
        <v>17</v>
      </c>
      <c r="B94" s="61" t="s">
        <v>19</v>
      </c>
      <c r="C94" s="163">
        <v>0</v>
      </c>
      <c r="D94" s="153">
        <v>1</v>
      </c>
      <c r="E94" s="96">
        <v>0</v>
      </c>
      <c r="F94" s="96">
        <v>0</v>
      </c>
      <c r="G94" s="96">
        <v>0</v>
      </c>
      <c r="H94" s="96">
        <v>1</v>
      </c>
      <c r="I94" s="249">
        <f t="shared" si="4"/>
        <v>2</v>
      </c>
    </row>
    <row r="95" spans="1:9" s="10" customFormat="1" ht="15.75" thickBot="1">
      <c r="A95" s="389">
        <v>18</v>
      </c>
      <c r="B95" s="61" t="s">
        <v>20</v>
      </c>
      <c r="C95" s="163">
        <v>0</v>
      </c>
      <c r="D95" s="153">
        <v>0</v>
      </c>
      <c r="E95" s="96">
        <v>0</v>
      </c>
      <c r="F95" s="96">
        <v>0</v>
      </c>
      <c r="G95" s="96">
        <v>0</v>
      </c>
      <c r="H95" s="96">
        <v>0</v>
      </c>
      <c r="I95" s="249">
        <f t="shared" si="4"/>
        <v>0</v>
      </c>
    </row>
    <row r="96" spans="1:9" s="10" customFormat="1" ht="15.75" thickBot="1">
      <c r="A96" s="389">
        <v>19</v>
      </c>
      <c r="B96" s="61" t="s">
        <v>21</v>
      </c>
      <c r="C96" s="163">
        <v>1</v>
      </c>
      <c r="D96" s="153">
        <v>0</v>
      </c>
      <c r="E96" s="96">
        <v>1</v>
      </c>
      <c r="F96" s="96">
        <v>0</v>
      </c>
      <c r="G96" s="96">
        <v>0</v>
      </c>
      <c r="H96" s="96">
        <v>0</v>
      </c>
      <c r="I96" s="249">
        <f t="shared" si="4"/>
        <v>2</v>
      </c>
    </row>
    <row r="97" spans="1:9" s="58" customFormat="1" ht="15.75" thickBot="1">
      <c r="A97" s="388">
        <v>20</v>
      </c>
      <c r="B97" s="61" t="s">
        <v>22</v>
      </c>
      <c r="C97" s="163">
        <v>0</v>
      </c>
      <c r="D97" s="153">
        <v>0</v>
      </c>
      <c r="E97" s="96">
        <v>0</v>
      </c>
      <c r="F97" s="96">
        <v>0</v>
      </c>
      <c r="G97" s="96">
        <v>0</v>
      </c>
      <c r="H97" s="96">
        <v>0</v>
      </c>
      <c r="I97" s="249">
        <f t="shared" si="4"/>
        <v>0</v>
      </c>
    </row>
    <row r="98" spans="1:9" s="10" customFormat="1" ht="15.75" thickBot="1">
      <c r="A98" s="388">
        <v>21</v>
      </c>
      <c r="B98" s="61" t="s">
        <v>23</v>
      </c>
      <c r="C98" s="163">
        <v>1</v>
      </c>
      <c r="D98" s="153">
        <v>0</v>
      </c>
      <c r="E98" s="96">
        <v>0</v>
      </c>
      <c r="F98" s="96">
        <v>0</v>
      </c>
      <c r="G98" s="96">
        <v>0</v>
      </c>
      <c r="H98" s="96">
        <v>0</v>
      </c>
      <c r="I98" s="249">
        <f t="shared" si="4"/>
        <v>1</v>
      </c>
    </row>
    <row r="99" spans="1:9" s="10" customFormat="1" ht="15.75" thickBot="1">
      <c r="A99" s="388">
        <v>22</v>
      </c>
      <c r="B99" s="61" t="s">
        <v>24</v>
      </c>
      <c r="C99" s="163">
        <v>0</v>
      </c>
      <c r="D99" s="153">
        <v>0</v>
      </c>
      <c r="E99" s="96">
        <v>0</v>
      </c>
      <c r="F99" s="96">
        <v>0</v>
      </c>
      <c r="G99" s="96">
        <v>0</v>
      </c>
      <c r="H99" s="96">
        <v>1</v>
      </c>
      <c r="I99" s="249">
        <f t="shared" si="4"/>
        <v>1</v>
      </c>
    </row>
    <row r="100" spans="1:9" s="10" customFormat="1" ht="15.75" thickBot="1">
      <c r="A100" s="388">
        <v>23</v>
      </c>
      <c r="B100" s="61" t="s">
        <v>25</v>
      </c>
      <c r="C100" s="163">
        <v>0</v>
      </c>
      <c r="D100" s="153">
        <v>0</v>
      </c>
      <c r="E100" s="96">
        <v>0</v>
      </c>
      <c r="F100" s="96">
        <v>0</v>
      </c>
      <c r="G100" s="96">
        <v>0</v>
      </c>
      <c r="H100" s="96">
        <v>0</v>
      </c>
      <c r="I100" s="249">
        <f t="shared" si="4"/>
        <v>0</v>
      </c>
    </row>
    <row r="101" spans="1:9" s="10" customFormat="1" ht="15.75" thickBot="1">
      <c r="A101" s="389">
        <v>24</v>
      </c>
      <c r="B101" s="61" t="s">
        <v>26</v>
      </c>
      <c r="C101" s="163">
        <v>0</v>
      </c>
      <c r="D101" s="153">
        <v>0</v>
      </c>
      <c r="E101" s="96">
        <v>0</v>
      </c>
      <c r="F101" s="96">
        <v>0</v>
      </c>
      <c r="G101" s="96">
        <v>0</v>
      </c>
      <c r="H101" s="96">
        <v>0</v>
      </c>
      <c r="I101" s="249">
        <f t="shared" si="4"/>
        <v>0</v>
      </c>
    </row>
    <row r="102" spans="1:9" s="78" customFormat="1" ht="15.75" thickBot="1">
      <c r="A102" s="388">
        <v>25</v>
      </c>
      <c r="B102" s="61" t="s">
        <v>27</v>
      </c>
      <c r="C102" s="205">
        <v>1</v>
      </c>
      <c r="D102" s="284">
        <v>1</v>
      </c>
      <c r="E102" s="101">
        <v>0</v>
      </c>
      <c r="F102" s="101">
        <v>0</v>
      </c>
      <c r="G102" s="101">
        <v>0</v>
      </c>
      <c r="H102" s="101">
        <v>0</v>
      </c>
      <c r="I102" s="249">
        <f t="shared" si="4"/>
        <v>2</v>
      </c>
    </row>
    <row r="103" spans="1:9" s="10" customFormat="1" ht="15.75" thickBot="1">
      <c r="A103" s="388">
        <v>26</v>
      </c>
      <c r="B103" s="223" t="s">
        <v>65</v>
      </c>
      <c r="C103" s="163">
        <v>0</v>
      </c>
      <c r="D103" s="153">
        <v>0</v>
      </c>
      <c r="E103" s="96">
        <v>0</v>
      </c>
      <c r="F103" s="96">
        <v>0</v>
      </c>
      <c r="G103" s="96">
        <v>0</v>
      </c>
      <c r="H103" s="96">
        <v>3</v>
      </c>
      <c r="I103" s="249">
        <f t="shared" si="4"/>
        <v>3</v>
      </c>
    </row>
    <row r="104" spans="1:9" s="10" customFormat="1" ht="15.75" thickBot="1">
      <c r="A104" s="388">
        <v>27</v>
      </c>
      <c r="B104" s="224" t="s">
        <v>67</v>
      </c>
      <c r="C104" s="163">
        <v>0</v>
      </c>
      <c r="D104" s="153">
        <v>0</v>
      </c>
      <c r="E104" s="96">
        <v>0</v>
      </c>
      <c r="F104" s="96">
        <v>0</v>
      </c>
      <c r="G104" s="96">
        <v>0</v>
      </c>
      <c r="H104" s="96">
        <v>0</v>
      </c>
      <c r="I104" s="249">
        <f t="shared" si="4"/>
        <v>0</v>
      </c>
    </row>
    <row r="105" spans="1:9" s="10" customFormat="1" ht="15.75" thickBot="1">
      <c r="A105" s="388">
        <v>28</v>
      </c>
      <c r="B105" s="224" t="s">
        <v>68</v>
      </c>
      <c r="C105" s="163">
        <v>0</v>
      </c>
      <c r="D105" s="153">
        <v>0</v>
      </c>
      <c r="E105" s="96">
        <v>0</v>
      </c>
      <c r="F105" s="96">
        <v>0</v>
      </c>
      <c r="G105" s="96">
        <v>0</v>
      </c>
      <c r="H105" s="96">
        <v>0</v>
      </c>
      <c r="I105" s="249">
        <f t="shared" si="4"/>
        <v>0</v>
      </c>
    </row>
    <row r="106" spans="1:9" s="10" customFormat="1" ht="15.75" thickBot="1">
      <c r="A106" s="388">
        <v>29</v>
      </c>
      <c r="B106" s="224" t="s">
        <v>66</v>
      </c>
      <c r="C106" s="166">
        <v>0</v>
      </c>
      <c r="D106" s="167">
        <v>0</v>
      </c>
      <c r="E106" s="98">
        <v>0</v>
      </c>
      <c r="F106" s="98">
        <v>0</v>
      </c>
      <c r="G106" s="98">
        <v>0</v>
      </c>
      <c r="H106" s="98">
        <v>0</v>
      </c>
      <c r="I106" s="249">
        <f t="shared" si="4"/>
        <v>0</v>
      </c>
    </row>
    <row r="107" spans="1:11" ht="16.5" thickBot="1">
      <c r="A107" s="536" t="s">
        <v>2</v>
      </c>
      <c r="B107" s="542"/>
      <c r="C107" s="48">
        <f aca="true" t="shared" si="5" ref="C107:I107">SUM(C78:C106)</f>
        <v>13</v>
      </c>
      <c r="D107" s="48">
        <f t="shared" si="5"/>
        <v>4</v>
      </c>
      <c r="E107" s="48">
        <f t="shared" si="5"/>
        <v>2</v>
      </c>
      <c r="F107" s="48">
        <f t="shared" si="5"/>
        <v>1</v>
      </c>
      <c r="G107" s="48">
        <f t="shared" si="5"/>
        <v>0</v>
      </c>
      <c r="H107" s="48">
        <f t="shared" si="5"/>
        <v>20</v>
      </c>
      <c r="I107" s="49">
        <f t="shared" si="5"/>
        <v>40</v>
      </c>
      <c r="K107" s="133">
        <f>SUM(C107:H107)</f>
        <v>40</v>
      </c>
    </row>
    <row r="108" ht="12.75">
      <c r="I108" s="19"/>
    </row>
    <row r="109" spans="3:9" ht="12.75">
      <c r="C109" s="42"/>
      <c r="D109" s="42"/>
      <c r="E109" s="42"/>
      <c r="F109" s="42"/>
      <c r="G109" s="42"/>
      <c r="H109" s="42"/>
      <c r="I109" s="19"/>
    </row>
    <row r="110" spans="1:9" ht="18">
      <c r="A110" s="534" t="s">
        <v>62</v>
      </c>
      <c r="B110" s="534"/>
      <c r="C110" s="534"/>
      <c r="D110" s="534"/>
      <c r="E110" s="534"/>
      <c r="F110" s="534"/>
      <c r="G110" s="534"/>
      <c r="H110" s="534"/>
      <c r="I110" s="534"/>
    </row>
    <row r="111" spans="1:9" ht="18.75" thickBot="1">
      <c r="A111" s="504" t="s">
        <v>60</v>
      </c>
      <c r="B111" s="504"/>
      <c r="C111" s="366"/>
      <c r="D111" s="366"/>
      <c r="E111" s="366"/>
      <c r="F111" s="366"/>
      <c r="G111" s="20"/>
      <c r="H111" s="20"/>
      <c r="I111" s="21"/>
    </row>
    <row r="112" spans="1:10" ht="18.75" thickBot="1">
      <c r="A112" s="526" t="s">
        <v>38</v>
      </c>
      <c r="B112" s="527"/>
      <c r="C112" s="528"/>
      <c r="D112" s="391" t="s">
        <v>45</v>
      </c>
      <c r="E112" s="529"/>
      <c r="F112" s="530"/>
      <c r="G112" s="41"/>
      <c r="H112" s="20"/>
      <c r="I112" s="21"/>
      <c r="J112" s="5"/>
    </row>
    <row r="113" spans="1:9" s="10" customFormat="1" ht="45.75" customHeight="1" thickBot="1">
      <c r="A113" s="8" t="s">
        <v>0</v>
      </c>
      <c r="B113" s="8" t="s">
        <v>1</v>
      </c>
      <c r="C113" s="8" t="s">
        <v>51</v>
      </c>
      <c r="D113" s="8" t="s">
        <v>52</v>
      </c>
      <c r="E113" s="8" t="s">
        <v>53</v>
      </c>
      <c r="F113" s="8" t="s">
        <v>54</v>
      </c>
      <c r="G113" s="8" t="s">
        <v>55</v>
      </c>
      <c r="H113" s="8" t="s">
        <v>56</v>
      </c>
      <c r="I113" s="8" t="s">
        <v>57</v>
      </c>
    </row>
    <row r="114" spans="1:12" s="10" customFormat="1" ht="14.25" customHeight="1">
      <c r="A114" s="387">
        <v>1</v>
      </c>
      <c r="B114" s="59" t="s">
        <v>3</v>
      </c>
      <c r="C114" s="163">
        <v>0</v>
      </c>
      <c r="D114" s="153">
        <v>1</v>
      </c>
      <c r="E114" s="96">
        <v>0</v>
      </c>
      <c r="F114" s="96">
        <v>0</v>
      </c>
      <c r="G114" s="96">
        <v>0</v>
      </c>
      <c r="H114" s="204">
        <v>0</v>
      </c>
      <c r="I114" s="251">
        <f aca="true" t="shared" si="6" ref="I114:I142">SUM(C114:H114)</f>
        <v>1</v>
      </c>
      <c r="K114" s="541"/>
      <c r="L114" s="541"/>
    </row>
    <row r="115" spans="1:12" s="78" customFormat="1" ht="15">
      <c r="A115" s="388">
        <v>2</v>
      </c>
      <c r="B115" s="61" t="s">
        <v>4</v>
      </c>
      <c r="C115" s="205">
        <v>0</v>
      </c>
      <c r="D115" s="284">
        <v>1</v>
      </c>
      <c r="E115" s="101">
        <v>0</v>
      </c>
      <c r="F115" s="101">
        <v>0</v>
      </c>
      <c r="G115" s="101">
        <v>0</v>
      </c>
      <c r="H115" s="206">
        <v>0</v>
      </c>
      <c r="I115" s="251">
        <f t="shared" si="6"/>
        <v>1</v>
      </c>
      <c r="K115" s="541"/>
      <c r="L115" s="541"/>
    </row>
    <row r="116" spans="1:9" s="10" customFormat="1" ht="17.25" customHeight="1">
      <c r="A116" s="388">
        <v>3</v>
      </c>
      <c r="B116" s="61" t="s">
        <v>5</v>
      </c>
      <c r="C116" s="163">
        <v>0</v>
      </c>
      <c r="D116" s="153">
        <v>1</v>
      </c>
      <c r="E116" s="96">
        <v>1</v>
      </c>
      <c r="F116" s="96">
        <v>0</v>
      </c>
      <c r="G116" s="96">
        <v>0</v>
      </c>
      <c r="H116" s="204">
        <v>0</v>
      </c>
      <c r="I116" s="251">
        <f t="shared" si="6"/>
        <v>2</v>
      </c>
    </row>
    <row r="117" spans="1:9" s="10" customFormat="1" ht="15">
      <c r="A117" s="389">
        <v>4</v>
      </c>
      <c r="B117" s="61" t="s">
        <v>6</v>
      </c>
      <c r="C117" s="163">
        <v>0</v>
      </c>
      <c r="D117" s="153">
        <v>0</v>
      </c>
      <c r="E117" s="96">
        <v>0</v>
      </c>
      <c r="F117" s="96">
        <v>0</v>
      </c>
      <c r="G117" s="96">
        <v>0</v>
      </c>
      <c r="H117" s="204">
        <v>0</v>
      </c>
      <c r="I117" s="251">
        <f t="shared" si="6"/>
        <v>0</v>
      </c>
    </row>
    <row r="118" spans="1:9" s="78" customFormat="1" ht="15">
      <c r="A118" s="389">
        <v>5</v>
      </c>
      <c r="B118" s="61" t="s">
        <v>7</v>
      </c>
      <c r="C118" s="205">
        <v>0</v>
      </c>
      <c r="D118" s="284">
        <v>0</v>
      </c>
      <c r="E118" s="101">
        <v>0</v>
      </c>
      <c r="F118" s="101">
        <v>0</v>
      </c>
      <c r="G118" s="101">
        <v>0</v>
      </c>
      <c r="H118" s="206">
        <v>0</v>
      </c>
      <c r="I118" s="251">
        <f t="shared" si="6"/>
        <v>0</v>
      </c>
    </row>
    <row r="119" spans="1:9" s="78" customFormat="1" ht="15">
      <c r="A119" s="388">
        <v>6</v>
      </c>
      <c r="B119" s="61" t="s">
        <v>8</v>
      </c>
      <c r="C119" s="205">
        <v>0</v>
      </c>
      <c r="D119" s="284">
        <v>0</v>
      </c>
      <c r="E119" s="101">
        <v>0</v>
      </c>
      <c r="F119" s="101">
        <v>0</v>
      </c>
      <c r="G119" s="101">
        <v>0</v>
      </c>
      <c r="H119" s="206">
        <v>0</v>
      </c>
      <c r="I119" s="251">
        <f t="shared" si="6"/>
        <v>0</v>
      </c>
    </row>
    <row r="120" spans="1:9" s="10" customFormat="1" ht="15">
      <c r="A120" s="388">
        <v>7</v>
      </c>
      <c r="B120" s="61" t="s">
        <v>9</v>
      </c>
      <c r="C120" s="205">
        <v>0</v>
      </c>
      <c r="D120" s="284">
        <v>0</v>
      </c>
      <c r="E120" s="101">
        <v>0</v>
      </c>
      <c r="F120" s="101">
        <v>0</v>
      </c>
      <c r="G120" s="101">
        <v>0</v>
      </c>
      <c r="H120" s="206">
        <v>0</v>
      </c>
      <c r="I120" s="251">
        <f t="shared" si="6"/>
        <v>0</v>
      </c>
    </row>
    <row r="121" spans="1:9" s="10" customFormat="1" ht="15">
      <c r="A121" s="388">
        <v>8</v>
      </c>
      <c r="B121" s="61" t="s">
        <v>10</v>
      </c>
      <c r="C121" s="163">
        <v>0</v>
      </c>
      <c r="D121" s="153">
        <v>1</v>
      </c>
      <c r="E121" s="96">
        <v>0</v>
      </c>
      <c r="F121" s="96">
        <v>0</v>
      </c>
      <c r="G121" s="96">
        <v>0</v>
      </c>
      <c r="H121" s="204">
        <v>0</v>
      </c>
      <c r="I121" s="251">
        <f t="shared" si="6"/>
        <v>1</v>
      </c>
    </row>
    <row r="122" spans="1:9" s="10" customFormat="1" ht="15">
      <c r="A122" s="388">
        <v>9</v>
      </c>
      <c r="B122" s="61" t="s">
        <v>11</v>
      </c>
      <c r="C122" s="163">
        <v>2</v>
      </c>
      <c r="D122" s="153">
        <v>1</v>
      </c>
      <c r="E122" s="96">
        <v>0</v>
      </c>
      <c r="F122" s="96">
        <v>0</v>
      </c>
      <c r="G122" s="96">
        <v>0</v>
      </c>
      <c r="H122" s="204">
        <v>2</v>
      </c>
      <c r="I122" s="251">
        <f t="shared" si="6"/>
        <v>5</v>
      </c>
    </row>
    <row r="123" spans="1:9" s="10" customFormat="1" ht="15">
      <c r="A123" s="388">
        <v>10</v>
      </c>
      <c r="B123" s="61" t="s">
        <v>12</v>
      </c>
      <c r="C123" s="163">
        <v>0</v>
      </c>
      <c r="D123" s="153">
        <v>0</v>
      </c>
      <c r="E123" s="96">
        <v>0</v>
      </c>
      <c r="F123" s="96">
        <v>0</v>
      </c>
      <c r="G123" s="96">
        <v>0</v>
      </c>
      <c r="H123" s="204">
        <v>8</v>
      </c>
      <c r="I123" s="251">
        <f t="shared" si="6"/>
        <v>8</v>
      </c>
    </row>
    <row r="124" spans="1:9" s="78" customFormat="1" ht="15">
      <c r="A124" s="388">
        <v>11</v>
      </c>
      <c r="B124" s="61" t="s">
        <v>13</v>
      </c>
      <c r="C124" s="205">
        <v>0</v>
      </c>
      <c r="D124" s="284">
        <v>0</v>
      </c>
      <c r="E124" s="101">
        <v>0</v>
      </c>
      <c r="F124" s="101">
        <v>0</v>
      </c>
      <c r="G124" s="101">
        <v>0</v>
      </c>
      <c r="H124" s="206">
        <v>0</v>
      </c>
      <c r="I124" s="251">
        <f t="shared" si="6"/>
        <v>0</v>
      </c>
    </row>
    <row r="125" spans="1:9" s="10" customFormat="1" ht="15">
      <c r="A125" s="388">
        <v>12</v>
      </c>
      <c r="B125" s="61" t="s">
        <v>14</v>
      </c>
      <c r="C125" s="163">
        <v>1</v>
      </c>
      <c r="D125" s="153">
        <v>0</v>
      </c>
      <c r="E125" s="96">
        <v>0</v>
      </c>
      <c r="F125" s="96">
        <v>0</v>
      </c>
      <c r="G125" s="96">
        <v>0</v>
      </c>
      <c r="H125" s="204">
        <v>0</v>
      </c>
      <c r="I125" s="251">
        <f t="shared" si="6"/>
        <v>1</v>
      </c>
    </row>
    <row r="126" spans="1:9" s="78" customFormat="1" ht="15">
      <c r="A126" s="389">
        <v>13</v>
      </c>
      <c r="B126" s="61" t="s">
        <v>15</v>
      </c>
      <c r="C126" s="205">
        <v>1</v>
      </c>
      <c r="D126" s="284">
        <v>0</v>
      </c>
      <c r="E126" s="101">
        <v>0</v>
      </c>
      <c r="F126" s="101">
        <v>0</v>
      </c>
      <c r="G126" s="101">
        <v>0</v>
      </c>
      <c r="H126" s="206">
        <v>0</v>
      </c>
      <c r="I126" s="251">
        <f t="shared" si="6"/>
        <v>1</v>
      </c>
    </row>
    <row r="127" spans="1:9" s="10" customFormat="1" ht="15">
      <c r="A127" s="389">
        <v>14</v>
      </c>
      <c r="B127" s="61" t="s">
        <v>16</v>
      </c>
      <c r="C127" s="163">
        <v>1</v>
      </c>
      <c r="D127" s="153">
        <v>1</v>
      </c>
      <c r="E127" s="96">
        <v>2</v>
      </c>
      <c r="F127" s="96">
        <v>0</v>
      </c>
      <c r="G127" s="96">
        <v>0</v>
      </c>
      <c r="H127" s="204">
        <v>0</v>
      </c>
      <c r="I127" s="251">
        <f t="shared" si="6"/>
        <v>4</v>
      </c>
    </row>
    <row r="128" spans="1:9" s="10" customFormat="1" ht="15">
      <c r="A128" s="389">
        <v>15</v>
      </c>
      <c r="B128" s="61" t="s">
        <v>17</v>
      </c>
      <c r="C128" s="163">
        <v>0</v>
      </c>
      <c r="D128" s="153">
        <v>0</v>
      </c>
      <c r="E128" s="96">
        <v>1</v>
      </c>
      <c r="F128" s="96">
        <v>0</v>
      </c>
      <c r="G128" s="96">
        <v>0</v>
      </c>
      <c r="H128" s="204">
        <v>0</v>
      </c>
      <c r="I128" s="251">
        <f t="shared" si="6"/>
        <v>1</v>
      </c>
    </row>
    <row r="129" spans="1:9" s="10" customFormat="1" ht="15">
      <c r="A129" s="388">
        <v>16</v>
      </c>
      <c r="B129" s="61" t="s">
        <v>18</v>
      </c>
      <c r="C129" s="163">
        <v>0</v>
      </c>
      <c r="D129" s="153">
        <v>0</v>
      </c>
      <c r="E129" s="96">
        <v>0</v>
      </c>
      <c r="F129" s="96">
        <v>0</v>
      </c>
      <c r="G129" s="96">
        <v>0</v>
      </c>
      <c r="H129" s="204">
        <v>0</v>
      </c>
      <c r="I129" s="251">
        <f t="shared" si="6"/>
        <v>0</v>
      </c>
    </row>
    <row r="130" spans="1:9" s="78" customFormat="1" ht="15">
      <c r="A130" s="388">
        <v>17</v>
      </c>
      <c r="B130" s="61" t="s">
        <v>19</v>
      </c>
      <c r="C130" s="205">
        <v>0</v>
      </c>
      <c r="D130" s="284">
        <v>0</v>
      </c>
      <c r="E130" s="101">
        <v>0</v>
      </c>
      <c r="F130" s="101">
        <v>0</v>
      </c>
      <c r="G130" s="101">
        <v>0</v>
      </c>
      <c r="H130" s="206">
        <v>0</v>
      </c>
      <c r="I130" s="251">
        <f t="shared" si="6"/>
        <v>0</v>
      </c>
    </row>
    <row r="131" spans="1:11" s="10" customFormat="1" ht="15">
      <c r="A131" s="389">
        <v>18</v>
      </c>
      <c r="B131" s="61" t="s">
        <v>20</v>
      </c>
      <c r="C131" s="163">
        <v>0</v>
      </c>
      <c r="D131" s="153">
        <v>0</v>
      </c>
      <c r="E131" s="96">
        <v>0</v>
      </c>
      <c r="F131" s="96">
        <v>0</v>
      </c>
      <c r="G131" s="96">
        <v>0</v>
      </c>
      <c r="H131" s="204">
        <v>0</v>
      </c>
      <c r="I131" s="251">
        <f t="shared" si="6"/>
        <v>0</v>
      </c>
      <c r="K131" s="464"/>
    </row>
    <row r="132" spans="1:9" s="78" customFormat="1" ht="15">
      <c r="A132" s="389">
        <v>19</v>
      </c>
      <c r="B132" s="61" t="s">
        <v>21</v>
      </c>
      <c r="C132" s="205">
        <v>0</v>
      </c>
      <c r="D132" s="284">
        <v>0</v>
      </c>
      <c r="E132" s="101">
        <v>0</v>
      </c>
      <c r="F132" s="101">
        <v>0</v>
      </c>
      <c r="G132" s="101">
        <v>0</v>
      </c>
      <c r="H132" s="206">
        <v>0</v>
      </c>
      <c r="I132" s="251">
        <f t="shared" si="6"/>
        <v>0</v>
      </c>
    </row>
    <row r="133" spans="1:9" s="10" customFormat="1" ht="15">
      <c r="A133" s="388">
        <v>20</v>
      </c>
      <c r="B133" s="61" t="s">
        <v>22</v>
      </c>
      <c r="C133" s="205">
        <v>1</v>
      </c>
      <c r="D133" s="284">
        <v>0</v>
      </c>
      <c r="E133" s="101">
        <v>0</v>
      </c>
      <c r="F133" s="101">
        <v>0</v>
      </c>
      <c r="G133" s="101">
        <v>0</v>
      </c>
      <c r="H133" s="206">
        <v>0</v>
      </c>
      <c r="I133" s="251">
        <f t="shared" si="6"/>
        <v>1</v>
      </c>
    </row>
    <row r="134" spans="1:9" s="10" customFormat="1" ht="15">
      <c r="A134" s="388">
        <v>21</v>
      </c>
      <c r="B134" s="61" t="s">
        <v>23</v>
      </c>
      <c r="C134" s="163">
        <v>0</v>
      </c>
      <c r="D134" s="153">
        <v>0</v>
      </c>
      <c r="E134" s="96">
        <v>0</v>
      </c>
      <c r="F134" s="96">
        <v>0</v>
      </c>
      <c r="G134" s="96">
        <v>0</v>
      </c>
      <c r="H134" s="204">
        <v>0</v>
      </c>
      <c r="I134" s="251">
        <f t="shared" si="6"/>
        <v>0</v>
      </c>
    </row>
    <row r="135" spans="1:9" s="10" customFormat="1" ht="15">
      <c r="A135" s="388">
        <v>22</v>
      </c>
      <c r="B135" s="61" t="s">
        <v>24</v>
      </c>
      <c r="C135" s="163">
        <v>1</v>
      </c>
      <c r="D135" s="153">
        <v>0</v>
      </c>
      <c r="E135" s="96">
        <v>0</v>
      </c>
      <c r="F135" s="96">
        <v>0</v>
      </c>
      <c r="G135" s="96">
        <v>0</v>
      </c>
      <c r="H135" s="204">
        <v>0</v>
      </c>
      <c r="I135" s="251">
        <f t="shared" si="6"/>
        <v>1</v>
      </c>
    </row>
    <row r="136" spans="1:9" s="10" customFormat="1" ht="15">
      <c r="A136" s="388">
        <v>23</v>
      </c>
      <c r="B136" s="61" t="s">
        <v>25</v>
      </c>
      <c r="C136" s="163">
        <v>0</v>
      </c>
      <c r="D136" s="153">
        <v>1</v>
      </c>
      <c r="E136" s="96">
        <v>0</v>
      </c>
      <c r="F136" s="96">
        <v>0</v>
      </c>
      <c r="G136" s="96">
        <v>0</v>
      </c>
      <c r="H136" s="204">
        <v>0</v>
      </c>
      <c r="I136" s="251">
        <f t="shared" si="6"/>
        <v>1</v>
      </c>
    </row>
    <row r="137" spans="1:9" s="10" customFormat="1" ht="15">
      <c r="A137" s="389">
        <v>24</v>
      </c>
      <c r="B137" s="61" t="s">
        <v>26</v>
      </c>
      <c r="C137" s="163">
        <v>1</v>
      </c>
      <c r="D137" s="153">
        <v>0</v>
      </c>
      <c r="E137" s="96">
        <v>0</v>
      </c>
      <c r="F137" s="96">
        <v>0</v>
      </c>
      <c r="G137" s="96">
        <v>0</v>
      </c>
      <c r="H137" s="204">
        <v>0</v>
      </c>
      <c r="I137" s="251">
        <f t="shared" si="6"/>
        <v>1</v>
      </c>
    </row>
    <row r="138" spans="1:9" s="78" customFormat="1" ht="15">
      <c r="A138" s="388">
        <v>25</v>
      </c>
      <c r="B138" s="61" t="s">
        <v>27</v>
      </c>
      <c r="C138" s="205">
        <v>0</v>
      </c>
      <c r="D138" s="284">
        <v>1</v>
      </c>
      <c r="E138" s="101">
        <v>0</v>
      </c>
      <c r="F138" s="101">
        <v>0</v>
      </c>
      <c r="G138" s="101">
        <v>0</v>
      </c>
      <c r="H138" s="206">
        <v>0</v>
      </c>
      <c r="I138" s="251">
        <f t="shared" si="6"/>
        <v>1</v>
      </c>
    </row>
    <row r="139" spans="1:9" s="78" customFormat="1" ht="15">
      <c r="A139" s="388">
        <v>26</v>
      </c>
      <c r="B139" s="223" t="s">
        <v>65</v>
      </c>
      <c r="C139" s="205">
        <v>0</v>
      </c>
      <c r="D139" s="284">
        <v>0</v>
      </c>
      <c r="E139" s="101">
        <v>0</v>
      </c>
      <c r="F139" s="101">
        <v>0</v>
      </c>
      <c r="G139" s="101">
        <v>0</v>
      </c>
      <c r="H139" s="206">
        <v>5</v>
      </c>
      <c r="I139" s="251">
        <f t="shared" si="6"/>
        <v>5</v>
      </c>
    </row>
    <row r="140" spans="1:9" s="78" customFormat="1" ht="15">
      <c r="A140" s="388">
        <v>27</v>
      </c>
      <c r="B140" s="224" t="s">
        <v>67</v>
      </c>
      <c r="C140" s="457">
        <v>0</v>
      </c>
      <c r="D140" s="458">
        <v>0</v>
      </c>
      <c r="E140" s="458">
        <v>0</v>
      </c>
      <c r="F140" s="458">
        <v>0</v>
      </c>
      <c r="G140" s="458">
        <v>0</v>
      </c>
      <c r="H140" s="459">
        <v>0</v>
      </c>
      <c r="I140" s="251">
        <f t="shared" si="6"/>
        <v>0</v>
      </c>
    </row>
    <row r="141" spans="1:9" s="78" customFormat="1" ht="15">
      <c r="A141" s="388">
        <v>28</v>
      </c>
      <c r="B141" s="224" t="s">
        <v>68</v>
      </c>
      <c r="C141" s="457">
        <v>0</v>
      </c>
      <c r="D141" s="460">
        <v>0</v>
      </c>
      <c r="E141" s="458">
        <v>0</v>
      </c>
      <c r="F141" s="458">
        <v>0</v>
      </c>
      <c r="G141" s="458">
        <v>0</v>
      </c>
      <c r="H141" s="459">
        <v>0</v>
      </c>
      <c r="I141" s="251">
        <f t="shared" si="6"/>
        <v>0</v>
      </c>
    </row>
    <row r="142" spans="1:9" s="78" customFormat="1" ht="17.25" customHeight="1" thickBot="1">
      <c r="A142" s="388">
        <v>29</v>
      </c>
      <c r="B142" s="224" t="s">
        <v>66</v>
      </c>
      <c r="C142" s="211">
        <v>0</v>
      </c>
      <c r="D142" s="252">
        <v>0</v>
      </c>
      <c r="E142" s="252">
        <v>0</v>
      </c>
      <c r="F142" s="252">
        <v>0</v>
      </c>
      <c r="G142" s="252">
        <v>0</v>
      </c>
      <c r="H142" s="212">
        <v>0</v>
      </c>
      <c r="I142" s="251">
        <f t="shared" si="6"/>
        <v>0</v>
      </c>
    </row>
    <row r="143" spans="1:11" ht="16.5" thickBot="1">
      <c r="A143" s="536" t="s">
        <v>2</v>
      </c>
      <c r="B143" s="537"/>
      <c r="C143" s="385">
        <f aca="true" t="shared" si="7" ref="C143:I143">SUM(C114:C142)</f>
        <v>8</v>
      </c>
      <c r="D143" s="109">
        <f t="shared" si="7"/>
        <v>8</v>
      </c>
      <c r="E143" s="109">
        <f t="shared" si="7"/>
        <v>4</v>
      </c>
      <c r="F143" s="109">
        <f t="shared" si="7"/>
        <v>0</v>
      </c>
      <c r="G143" s="109">
        <f t="shared" si="7"/>
        <v>0</v>
      </c>
      <c r="H143" s="109">
        <f t="shared" si="7"/>
        <v>15</v>
      </c>
      <c r="I143" s="48">
        <f t="shared" si="7"/>
        <v>35</v>
      </c>
      <c r="K143" s="133">
        <f>SUM(C143:H143)</f>
        <v>35</v>
      </c>
    </row>
    <row r="144" spans="3:9" ht="15">
      <c r="C144" s="53"/>
      <c r="D144" s="53"/>
      <c r="E144" s="53"/>
      <c r="F144" s="53"/>
      <c r="G144" s="53"/>
      <c r="H144" s="53"/>
      <c r="I144" s="53"/>
    </row>
    <row r="145" spans="3:9" ht="15">
      <c r="C145" s="51"/>
      <c r="D145" s="51"/>
      <c r="E145" s="51"/>
      <c r="F145" s="51"/>
      <c r="G145" s="51"/>
      <c r="H145" s="51"/>
      <c r="I145" s="53"/>
    </row>
    <row r="146" spans="1:9" ht="18">
      <c r="A146" s="534" t="s">
        <v>62</v>
      </c>
      <c r="B146" s="534"/>
      <c r="C146" s="534"/>
      <c r="D146" s="534"/>
      <c r="E146" s="534"/>
      <c r="F146" s="534"/>
      <c r="G146" s="534"/>
      <c r="H146" s="534"/>
      <c r="I146" s="534"/>
    </row>
    <row r="147" spans="1:9" ht="18.75" thickBot="1">
      <c r="A147" s="504" t="s">
        <v>60</v>
      </c>
      <c r="B147" s="504"/>
      <c r="C147" s="366"/>
      <c r="D147" s="366"/>
      <c r="E147" s="366"/>
      <c r="F147" s="366"/>
      <c r="G147" s="20"/>
      <c r="H147" s="20"/>
      <c r="I147" s="21"/>
    </row>
    <row r="148" spans="1:10" ht="18.75" thickBot="1">
      <c r="A148" s="526" t="s">
        <v>38</v>
      </c>
      <c r="B148" s="527"/>
      <c r="C148" s="528"/>
      <c r="D148" s="370" t="s">
        <v>76</v>
      </c>
      <c r="E148" s="371"/>
      <c r="F148" s="372"/>
      <c r="G148" s="41"/>
      <c r="H148" s="20"/>
      <c r="I148" s="21"/>
      <c r="J148" s="5"/>
    </row>
    <row r="149" spans="1:9" s="10" customFormat="1" ht="45.75" customHeight="1" thickBot="1">
      <c r="A149" s="8" t="s">
        <v>0</v>
      </c>
      <c r="B149" s="8" t="s">
        <v>1</v>
      </c>
      <c r="C149" s="8" t="s">
        <v>51</v>
      </c>
      <c r="D149" s="8" t="s">
        <v>52</v>
      </c>
      <c r="E149" s="8" t="s">
        <v>53</v>
      </c>
      <c r="F149" s="8" t="s">
        <v>54</v>
      </c>
      <c r="G149" s="8" t="s">
        <v>55</v>
      </c>
      <c r="H149" s="8" t="s">
        <v>56</v>
      </c>
      <c r="I149" s="8" t="s">
        <v>57</v>
      </c>
    </row>
    <row r="150" spans="1:12" s="10" customFormat="1" ht="14.25" customHeight="1">
      <c r="A150" s="387">
        <v>1</v>
      </c>
      <c r="B150" s="59" t="s">
        <v>3</v>
      </c>
      <c r="C150" s="386">
        <f aca="true" t="shared" si="8" ref="C150:I159">C6+C42+C78+C114</f>
        <v>2</v>
      </c>
      <c r="D150" s="386">
        <f t="shared" si="8"/>
        <v>2</v>
      </c>
      <c r="E150" s="63">
        <f t="shared" si="8"/>
        <v>0</v>
      </c>
      <c r="F150" s="63">
        <f t="shared" si="8"/>
        <v>0</v>
      </c>
      <c r="G150" s="63">
        <f t="shared" si="8"/>
        <v>0</v>
      </c>
      <c r="H150" s="63">
        <f t="shared" si="8"/>
        <v>3</v>
      </c>
      <c r="I150" s="47">
        <f t="shared" si="8"/>
        <v>7</v>
      </c>
      <c r="K150" s="538"/>
      <c r="L150" s="538"/>
    </row>
    <row r="151" spans="1:12" s="10" customFormat="1" ht="15">
      <c r="A151" s="388">
        <v>2</v>
      </c>
      <c r="B151" s="61" t="s">
        <v>4</v>
      </c>
      <c r="C151" s="285">
        <f t="shared" si="8"/>
        <v>1</v>
      </c>
      <c r="D151" s="285">
        <f t="shared" si="8"/>
        <v>1</v>
      </c>
      <c r="E151" s="63">
        <f t="shared" si="8"/>
        <v>0</v>
      </c>
      <c r="F151" s="63">
        <f t="shared" si="8"/>
        <v>0</v>
      </c>
      <c r="G151" s="63">
        <f t="shared" si="8"/>
        <v>0</v>
      </c>
      <c r="H151" s="63">
        <f t="shared" si="8"/>
        <v>1</v>
      </c>
      <c r="I151" s="432">
        <f t="shared" si="8"/>
        <v>3</v>
      </c>
      <c r="K151" s="538"/>
      <c r="L151" s="538"/>
    </row>
    <row r="152" spans="1:9" s="10" customFormat="1" ht="12.75" customHeight="1">
      <c r="A152" s="388">
        <v>3</v>
      </c>
      <c r="B152" s="61" t="s">
        <v>5</v>
      </c>
      <c r="C152" s="285">
        <f t="shared" si="8"/>
        <v>0</v>
      </c>
      <c r="D152" s="285">
        <f t="shared" si="8"/>
        <v>3</v>
      </c>
      <c r="E152" s="63">
        <f t="shared" si="8"/>
        <v>2</v>
      </c>
      <c r="F152" s="63">
        <f t="shared" si="8"/>
        <v>0</v>
      </c>
      <c r="G152" s="63">
        <f t="shared" si="8"/>
        <v>0</v>
      </c>
      <c r="H152" s="63">
        <f t="shared" si="8"/>
        <v>2</v>
      </c>
      <c r="I152" s="432">
        <f t="shared" si="8"/>
        <v>7</v>
      </c>
    </row>
    <row r="153" spans="1:9" s="10" customFormat="1" ht="15">
      <c r="A153" s="389">
        <v>4</v>
      </c>
      <c r="B153" s="61" t="s">
        <v>6</v>
      </c>
      <c r="C153" s="285">
        <f t="shared" si="8"/>
        <v>0</v>
      </c>
      <c r="D153" s="285">
        <f t="shared" si="8"/>
        <v>0</v>
      </c>
      <c r="E153" s="63">
        <f t="shared" si="8"/>
        <v>0</v>
      </c>
      <c r="F153" s="63">
        <f t="shared" si="8"/>
        <v>0</v>
      </c>
      <c r="G153" s="63">
        <f t="shared" si="8"/>
        <v>0</v>
      </c>
      <c r="H153" s="63">
        <f t="shared" si="8"/>
        <v>0</v>
      </c>
      <c r="I153" s="432">
        <f t="shared" si="8"/>
        <v>0</v>
      </c>
    </row>
    <row r="154" spans="1:9" s="10" customFormat="1" ht="15">
      <c r="A154" s="389">
        <v>5</v>
      </c>
      <c r="B154" s="61" t="s">
        <v>7</v>
      </c>
      <c r="C154" s="285">
        <f t="shared" si="8"/>
        <v>1</v>
      </c>
      <c r="D154" s="285">
        <f t="shared" si="8"/>
        <v>0</v>
      </c>
      <c r="E154" s="63">
        <f t="shared" si="8"/>
        <v>1</v>
      </c>
      <c r="F154" s="63">
        <f t="shared" si="8"/>
        <v>0</v>
      </c>
      <c r="G154" s="63">
        <f t="shared" si="8"/>
        <v>0</v>
      </c>
      <c r="H154" s="63">
        <f t="shared" si="8"/>
        <v>3</v>
      </c>
      <c r="I154" s="432">
        <f t="shared" si="8"/>
        <v>5</v>
      </c>
    </row>
    <row r="155" spans="1:9" s="10" customFormat="1" ht="15">
      <c r="A155" s="388">
        <v>6</v>
      </c>
      <c r="B155" s="61" t="s">
        <v>8</v>
      </c>
      <c r="C155" s="285">
        <f t="shared" si="8"/>
        <v>1</v>
      </c>
      <c r="D155" s="285">
        <f t="shared" si="8"/>
        <v>0</v>
      </c>
      <c r="E155" s="63">
        <f t="shared" si="8"/>
        <v>2</v>
      </c>
      <c r="F155" s="63">
        <f t="shared" si="8"/>
        <v>0</v>
      </c>
      <c r="G155" s="63">
        <f t="shared" si="8"/>
        <v>0</v>
      </c>
      <c r="H155" s="63">
        <f t="shared" si="8"/>
        <v>0</v>
      </c>
      <c r="I155" s="432">
        <f t="shared" si="8"/>
        <v>3</v>
      </c>
    </row>
    <row r="156" spans="1:9" s="10" customFormat="1" ht="15">
      <c r="A156" s="388">
        <v>7</v>
      </c>
      <c r="B156" s="61" t="s">
        <v>9</v>
      </c>
      <c r="C156" s="285">
        <f t="shared" si="8"/>
        <v>3</v>
      </c>
      <c r="D156" s="285">
        <f t="shared" si="8"/>
        <v>0</v>
      </c>
      <c r="E156" s="63">
        <f t="shared" si="8"/>
        <v>0</v>
      </c>
      <c r="F156" s="63">
        <f t="shared" si="8"/>
        <v>1</v>
      </c>
      <c r="G156" s="63">
        <f t="shared" si="8"/>
        <v>0</v>
      </c>
      <c r="H156" s="63">
        <f t="shared" si="8"/>
        <v>6</v>
      </c>
      <c r="I156" s="432">
        <f t="shared" si="8"/>
        <v>10</v>
      </c>
    </row>
    <row r="157" spans="1:9" s="10" customFormat="1" ht="15">
      <c r="A157" s="388">
        <v>8</v>
      </c>
      <c r="B157" s="61" t="s">
        <v>10</v>
      </c>
      <c r="C157" s="285">
        <f t="shared" si="8"/>
        <v>0</v>
      </c>
      <c r="D157" s="285">
        <f t="shared" si="8"/>
        <v>1</v>
      </c>
      <c r="E157" s="63">
        <f t="shared" si="8"/>
        <v>1</v>
      </c>
      <c r="F157" s="63">
        <f t="shared" si="8"/>
        <v>0</v>
      </c>
      <c r="G157" s="63">
        <f t="shared" si="8"/>
        <v>0</v>
      </c>
      <c r="H157" s="63">
        <f t="shared" si="8"/>
        <v>0</v>
      </c>
      <c r="I157" s="432">
        <f t="shared" si="8"/>
        <v>2</v>
      </c>
    </row>
    <row r="158" spans="1:9" s="10" customFormat="1" ht="15">
      <c r="A158" s="388">
        <v>9</v>
      </c>
      <c r="B158" s="61" t="s">
        <v>11</v>
      </c>
      <c r="C158" s="285">
        <f t="shared" si="8"/>
        <v>4</v>
      </c>
      <c r="D158" s="285">
        <f t="shared" si="8"/>
        <v>1</v>
      </c>
      <c r="E158" s="63">
        <f t="shared" si="8"/>
        <v>0</v>
      </c>
      <c r="F158" s="63">
        <f t="shared" si="8"/>
        <v>0</v>
      </c>
      <c r="G158" s="63">
        <f t="shared" si="8"/>
        <v>0</v>
      </c>
      <c r="H158" s="63">
        <f t="shared" si="8"/>
        <v>11</v>
      </c>
      <c r="I158" s="432">
        <f t="shared" si="8"/>
        <v>16</v>
      </c>
    </row>
    <row r="159" spans="1:9" s="10" customFormat="1" ht="15">
      <c r="A159" s="388">
        <v>10</v>
      </c>
      <c r="B159" s="61" t="s">
        <v>12</v>
      </c>
      <c r="C159" s="285">
        <f t="shared" si="8"/>
        <v>0</v>
      </c>
      <c r="D159" s="285">
        <f t="shared" si="8"/>
        <v>0</v>
      </c>
      <c r="E159" s="63">
        <f t="shared" si="8"/>
        <v>1</v>
      </c>
      <c r="F159" s="63">
        <f t="shared" si="8"/>
        <v>0</v>
      </c>
      <c r="G159" s="63">
        <f t="shared" si="8"/>
        <v>0</v>
      </c>
      <c r="H159" s="63">
        <f t="shared" si="8"/>
        <v>33</v>
      </c>
      <c r="I159" s="432">
        <f t="shared" si="8"/>
        <v>34</v>
      </c>
    </row>
    <row r="160" spans="1:9" s="10" customFormat="1" ht="15">
      <c r="A160" s="388">
        <v>11</v>
      </c>
      <c r="B160" s="61" t="s">
        <v>13</v>
      </c>
      <c r="C160" s="285">
        <f aca="true" t="shared" si="9" ref="C160:I169">C16+C52+C88+C124</f>
        <v>0</v>
      </c>
      <c r="D160" s="285">
        <f t="shared" si="9"/>
        <v>0</v>
      </c>
      <c r="E160" s="63">
        <f t="shared" si="9"/>
        <v>0</v>
      </c>
      <c r="F160" s="63">
        <f t="shared" si="9"/>
        <v>0</v>
      </c>
      <c r="G160" s="63">
        <f t="shared" si="9"/>
        <v>0</v>
      </c>
      <c r="H160" s="63">
        <f t="shared" si="9"/>
        <v>0</v>
      </c>
      <c r="I160" s="432">
        <f t="shared" si="9"/>
        <v>0</v>
      </c>
    </row>
    <row r="161" spans="1:9" s="10" customFormat="1" ht="15">
      <c r="A161" s="388">
        <v>12</v>
      </c>
      <c r="B161" s="61" t="s">
        <v>14</v>
      </c>
      <c r="C161" s="285">
        <f t="shared" si="9"/>
        <v>4</v>
      </c>
      <c r="D161" s="285">
        <f t="shared" si="9"/>
        <v>1</v>
      </c>
      <c r="E161" s="63">
        <f t="shared" si="9"/>
        <v>3</v>
      </c>
      <c r="F161" s="63">
        <f t="shared" si="9"/>
        <v>0</v>
      </c>
      <c r="G161" s="63">
        <f t="shared" si="9"/>
        <v>0</v>
      </c>
      <c r="H161" s="63">
        <f t="shared" si="9"/>
        <v>0</v>
      </c>
      <c r="I161" s="432">
        <f t="shared" si="9"/>
        <v>8</v>
      </c>
    </row>
    <row r="162" spans="1:9" s="10" customFormat="1" ht="15">
      <c r="A162" s="389">
        <v>13</v>
      </c>
      <c r="B162" s="61" t="s">
        <v>15</v>
      </c>
      <c r="C162" s="285">
        <f t="shared" si="9"/>
        <v>3</v>
      </c>
      <c r="D162" s="285">
        <f t="shared" si="9"/>
        <v>0</v>
      </c>
      <c r="E162" s="63">
        <f t="shared" si="9"/>
        <v>0</v>
      </c>
      <c r="F162" s="63">
        <f t="shared" si="9"/>
        <v>0</v>
      </c>
      <c r="G162" s="63">
        <f t="shared" si="9"/>
        <v>5</v>
      </c>
      <c r="H162" s="63">
        <f t="shared" si="9"/>
        <v>6</v>
      </c>
      <c r="I162" s="432">
        <f t="shared" si="9"/>
        <v>14</v>
      </c>
    </row>
    <row r="163" spans="1:9" s="10" customFormat="1" ht="15">
      <c r="A163" s="389">
        <v>14</v>
      </c>
      <c r="B163" s="61" t="s">
        <v>16</v>
      </c>
      <c r="C163" s="285">
        <f t="shared" si="9"/>
        <v>7</v>
      </c>
      <c r="D163" s="285">
        <f t="shared" si="9"/>
        <v>8</v>
      </c>
      <c r="E163" s="63">
        <f t="shared" si="9"/>
        <v>7</v>
      </c>
      <c r="F163" s="63">
        <f t="shared" si="9"/>
        <v>0</v>
      </c>
      <c r="G163" s="63">
        <f t="shared" si="9"/>
        <v>0</v>
      </c>
      <c r="H163" s="63">
        <f t="shared" si="9"/>
        <v>0</v>
      </c>
      <c r="I163" s="432">
        <f t="shared" si="9"/>
        <v>22</v>
      </c>
    </row>
    <row r="164" spans="1:9" s="10" customFormat="1" ht="15">
      <c r="A164" s="389">
        <v>15</v>
      </c>
      <c r="B164" s="61" t="s">
        <v>17</v>
      </c>
      <c r="C164" s="285">
        <f t="shared" si="9"/>
        <v>0</v>
      </c>
      <c r="D164" s="285">
        <f t="shared" si="9"/>
        <v>0</v>
      </c>
      <c r="E164" s="63">
        <f t="shared" si="9"/>
        <v>1</v>
      </c>
      <c r="F164" s="63">
        <f t="shared" si="9"/>
        <v>0</v>
      </c>
      <c r="G164" s="63">
        <f t="shared" si="9"/>
        <v>0</v>
      </c>
      <c r="H164" s="63">
        <f t="shared" si="9"/>
        <v>1</v>
      </c>
      <c r="I164" s="432">
        <f t="shared" si="9"/>
        <v>2</v>
      </c>
    </row>
    <row r="165" spans="1:9" s="10" customFormat="1" ht="15">
      <c r="A165" s="388">
        <v>16</v>
      </c>
      <c r="B165" s="61" t="s">
        <v>18</v>
      </c>
      <c r="C165" s="285">
        <f t="shared" si="9"/>
        <v>1</v>
      </c>
      <c r="D165" s="285">
        <f t="shared" si="9"/>
        <v>1</v>
      </c>
      <c r="E165" s="63">
        <f t="shared" si="9"/>
        <v>0</v>
      </c>
      <c r="F165" s="63">
        <f t="shared" si="9"/>
        <v>0</v>
      </c>
      <c r="G165" s="63">
        <f t="shared" si="9"/>
        <v>0</v>
      </c>
      <c r="H165" s="63">
        <f t="shared" si="9"/>
        <v>4</v>
      </c>
      <c r="I165" s="432">
        <f t="shared" si="9"/>
        <v>6</v>
      </c>
    </row>
    <row r="166" spans="1:9" s="10" customFormat="1" ht="15">
      <c r="A166" s="388">
        <v>17</v>
      </c>
      <c r="B166" s="61" t="s">
        <v>19</v>
      </c>
      <c r="C166" s="285">
        <f t="shared" si="9"/>
        <v>1</v>
      </c>
      <c r="D166" s="285">
        <f t="shared" si="9"/>
        <v>1</v>
      </c>
      <c r="E166" s="63">
        <f t="shared" si="9"/>
        <v>0</v>
      </c>
      <c r="F166" s="63">
        <f t="shared" si="9"/>
        <v>0</v>
      </c>
      <c r="G166" s="63">
        <f t="shared" si="9"/>
        <v>0</v>
      </c>
      <c r="H166" s="63">
        <f t="shared" si="9"/>
        <v>22</v>
      </c>
      <c r="I166" s="432">
        <f t="shared" si="9"/>
        <v>24</v>
      </c>
    </row>
    <row r="167" spans="1:9" s="10" customFormat="1" ht="15">
      <c r="A167" s="389">
        <v>18</v>
      </c>
      <c r="B167" s="61" t="s">
        <v>20</v>
      </c>
      <c r="C167" s="285">
        <f t="shared" si="9"/>
        <v>0</v>
      </c>
      <c r="D167" s="285">
        <f t="shared" si="9"/>
        <v>0</v>
      </c>
      <c r="E167" s="63">
        <f t="shared" si="9"/>
        <v>0</v>
      </c>
      <c r="F167" s="63">
        <f t="shared" si="9"/>
        <v>0</v>
      </c>
      <c r="G167" s="63">
        <f t="shared" si="9"/>
        <v>0</v>
      </c>
      <c r="H167" s="63">
        <f t="shared" si="9"/>
        <v>1</v>
      </c>
      <c r="I167" s="432">
        <f t="shared" si="9"/>
        <v>1</v>
      </c>
    </row>
    <row r="168" spans="1:9" s="10" customFormat="1" ht="15">
      <c r="A168" s="389">
        <v>19</v>
      </c>
      <c r="B168" s="61" t="s">
        <v>21</v>
      </c>
      <c r="C168" s="285">
        <f t="shared" si="9"/>
        <v>1</v>
      </c>
      <c r="D168" s="285">
        <f t="shared" si="9"/>
        <v>0</v>
      </c>
      <c r="E168" s="63">
        <f t="shared" si="9"/>
        <v>1</v>
      </c>
      <c r="F168" s="63">
        <f t="shared" si="9"/>
        <v>0</v>
      </c>
      <c r="G168" s="63">
        <f t="shared" si="9"/>
        <v>0</v>
      </c>
      <c r="H168" s="63">
        <f t="shared" si="9"/>
        <v>2</v>
      </c>
      <c r="I168" s="432">
        <f t="shared" si="9"/>
        <v>4</v>
      </c>
    </row>
    <row r="169" spans="1:9" s="10" customFormat="1" ht="15">
      <c r="A169" s="388">
        <v>20</v>
      </c>
      <c r="B169" s="61" t="s">
        <v>22</v>
      </c>
      <c r="C169" s="285">
        <f t="shared" si="9"/>
        <v>1</v>
      </c>
      <c r="D169" s="285">
        <f t="shared" si="9"/>
        <v>0</v>
      </c>
      <c r="E169" s="63">
        <f t="shared" si="9"/>
        <v>2</v>
      </c>
      <c r="F169" s="63">
        <f t="shared" si="9"/>
        <v>0</v>
      </c>
      <c r="G169" s="63">
        <f t="shared" si="9"/>
        <v>0</v>
      </c>
      <c r="H169" s="63">
        <f t="shared" si="9"/>
        <v>0</v>
      </c>
      <c r="I169" s="432">
        <f t="shared" si="9"/>
        <v>3</v>
      </c>
    </row>
    <row r="170" spans="1:9" s="10" customFormat="1" ht="15">
      <c r="A170" s="388">
        <v>21</v>
      </c>
      <c r="B170" s="61" t="s">
        <v>23</v>
      </c>
      <c r="C170" s="285">
        <f aca="true" t="shared" si="10" ref="C170:I175">C26+C62+C98+C134</f>
        <v>1</v>
      </c>
      <c r="D170" s="285">
        <f t="shared" si="10"/>
        <v>1</v>
      </c>
      <c r="E170" s="63">
        <f t="shared" si="10"/>
        <v>1</v>
      </c>
      <c r="F170" s="63">
        <f t="shared" si="10"/>
        <v>0</v>
      </c>
      <c r="G170" s="63">
        <f t="shared" si="10"/>
        <v>0</v>
      </c>
      <c r="H170" s="63">
        <f t="shared" si="10"/>
        <v>1</v>
      </c>
      <c r="I170" s="432">
        <f t="shared" si="10"/>
        <v>4</v>
      </c>
    </row>
    <row r="171" spans="1:9" s="10" customFormat="1" ht="15">
      <c r="A171" s="388">
        <v>22</v>
      </c>
      <c r="B171" s="61" t="s">
        <v>24</v>
      </c>
      <c r="C171" s="285">
        <f t="shared" si="10"/>
        <v>1</v>
      </c>
      <c r="D171" s="285">
        <f t="shared" si="10"/>
        <v>1</v>
      </c>
      <c r="E171" s="63">
        <f t="shared" si="10"/>
        <v>0</v>
      </c>
      <c r="F171" s="63">
        <f t="shared" si="10"/>
        <v>0</v>
      </c>
      <c r="G171" s="63">
        <f t="shared" si="10"/>
        <v>0</v>
      </c>
      <c r="H171" s="63">
        <f t="shared" si="10"/>
        <v>6</v>
      </c>
      <c r="I171" s="432">
        <f t="shared" si="10"/>
        <v>8</v>
      </c>
    </row>
    <row r="172" spans="1:9" s="10" customFormat="1" ht="15">
      <c r="A172" s="388">
        <v>23</v>
      </c>
      <c r="B172" s="61" t="s">
        <v>25</v>
      </c>
      <c r="C172" s="285">
        <f t="shared" si="10"/>
        <v>0</v>
      </c>
      <c r="D172" s="285">
        <f t="shared" si="10"/>
        <v>1</v>
      </c>
      <c r="E172" s="63">
        <f t="shared" si="10"/>
        <v>0</v>
      </c>
      <c r="F172" s="63">
        <f t="shared" si="10"/>
        <v>0</v>
      </c>
      <c r="G172" s="63">
        <f t="shared" si="10"/>
        <v>0</v>
      </c>
      <c r="H172" s="63">
        <f t="shared" si="10"/>
        <v>13</v>
      </c>
      <c r="I172" s="432">
        <f t="shared" si="10"/>
        <v>14</v>
      </c>
    </row>
    <row r="173" spans="1:9" s="10" customFormat="1" ht="15">
      <c r="A173" s="389">
        <v>24</v>
      </c>
      <c r="B173" s="61" t="s">
        <v>26</v>
      </c>
      <c r="C173" s="285">
        <f t="shared" si="10"/>
        <v>1</v>
      </c>
      <c r="D173" s="285">
        <f t="shared" si="10"/>
        <v>0</v>
      </c>
      <c r="E173" s="63">
        <f t="shared" si="10"/>
        <v>0</v>
      </c>
      <c r="F173" s="63">
        <f t="shared" si="10"/>
        <v>0</v>
      </c>
      <c r="G173" s="63">
        <f t="shared" si="10"/>
        <v>0</v>
      </c>
      <c r="H173" s="63">
        <f t="shared" si="10"/>
        <v>7</v>
      </c>
      <c r="I173" s="432">
        <f t="shared" si="10"/>
        <v>8</v>
      </c>
    </row>
    <row r="174" spans="1:9" s="10" customFormat="1" ht="15">
      <c r="A174" s="388">
        <v>25</v>
      </c>
      <c r="B174" s="61" t="s">
        <v>27</v>
      </c>
      <c r="C174" s="285">
        <f t="shared" si="10"/>
        <v>3</v>
      </c>
      <c r="D174" s="285">
        <f t="shared" si="10"/>
        <v>4</v>
      </c>
      <c r="E174" s="63">
        <f t="shared" si="10"/>
        <v>0</v>
      </c>
      <c r="F174" s="63">
        <f t="shared" si="10"/>
        <v>0</v>
      </c>
      <c r="G174" s="63">
        <f t="shared" si="10"/>
        <v>0</v>
      </c>
      <c r="H174" s="63">
        <f t="shared" si="10"/>
        <v>1</v>
      </c>
      <c r="I174" s="432">
        <f t="shared" si="10"/>
        <v>8</v>
      </c>
    </row>
    <row r="175" spans="1:9" s="10" customFormat="1" ht="15">
      <c r="A175" s="388">
        <v>26</v>
      </c>
      <c r="B175" s="223" t="s">
        <v>63</v>
      </c>
      <c r="C175" s="285">
        <f t="shared" si="10"/>
        <v>0</v>
      </c>
      <c r="D175" s="285">
        <f t="shared" si="10"/>
        <v>0</v>
      </c>
      <c r="E175" s="63">
        <f t="shared" si="10"/>
        <v>0</v>
      </c>
      <c r="F175" s="63">
        <f t="shared" si="10"/>
        <v>0</v>
      </c>
      <c r="G175" s="63">
        <f t="shared" si="10"/>
        <v>0</v>
      </c>
      <c r="H175" s="63">
        <f t="shared" si="10"/>
        <v>13</v>
      </c>
      <c r="I175" s="432">
        <f t="shared" si="10"/>
        <v>13</v>
      </c>
    </row>
    <row r="176" spans="1:9" s="10" customFormat="1" ht="15">
      <c r="A176" s="388">
        <v>27</v>
      </c>
      <c r="B176" s="224" t="s">
        <v>67</v>
      </c>
      <c r="C176" s="285">
        <f aca="true" t="shared" si="11" ref="C176:I176">C32+C68+C104+C140</f>
        <v>0</v>
      </c>
      <c r="D176" s="285">
        <f t="shared" si="11"/>
        <v>0</v>
      </c>
      <c r="E176" s="63">
        <f t="shared" si="11"/>
        <v>0</v>
      </c>
      <c r="F176" s="63">
        <f t="shared" si="11"/>
        <v>0</v>
      </c>
      <c r="G176" s="63">
        <f t="shared" si="11"/>
        <v>0</v>
      </c>
      <c r="H176" s="63">
        <f t="shared" si="11"/>
        <v>0</v>
      </c>
      <c r="I176" s="432">
        <f t="shared" si="11"/>
        <v>0</v>
      </c>
    </row>
    <row r="177" spans="1:9" s="10" customFormat="1" ht="15">
      <c r="A177" s="388">
        <v>28</v>
      </c>
      <c r="B177" s="224" t="s">
        <v>69</v>
      </c>
      <c r="C177" s="285">
        <f aca="true" t="shared" si="12" ref="C177:I177">C33+C69+C105+C141</f>
        <v>0</v>
      </c>
      <c r="D177" s="285">
        <f t="shared" si="12"/>
        <v>0</v>
      </c>
      <c r="E177" s="63">
        <f t="shared" si="12"/>
        <v>0</v>
      </c>
      <c r="F177" s="63">
        <f t="shared" si="12"/>
        <v>0</v>
      </c>
      <c r="G177" s="63">
        <f t="shared" si="12"/>
        <v>0</v>
      </c>
      <c r="H177" s="63">
        <f t="shared" si="12"/>
        <v>0</v>
      </c>
      <c r="I177" s="432">
        <f t="shared" si="12"/>
        <v>0</v>
      </c>
    </row>
    <row r="178" spans="1:9" s="10" customFormat="1" ht="18" customHeight="1" thickBot="1">
      <c r="A178" s="388">
        <v>29</v>
      </c>
      <c r="B178" s="224" t="s">
        <v>66</v>
      </c>
      <c r="C178" s="286">
        <f aca="true" t="shared" si="13" ref="C178:I179">C34+C70+C106+C142</f>
        <v>0</v>
      </c>
      <c r="D178" s="286">
        <f t="shared" si="13"/>
        <v>0</v>
      </c>
      <c r="E178" s="64">
        <f t="shared" si="13"/>
        <v>0</v>
      </c>
      <c r="F178" s="64">
        <f t="shared" si="13"/>
        <v>0</v>
      </c>
      <c r="G178" s="64">
        <f t="shared" si="13"/>
        <v>0</v>
      </c>
      <c r="H178" s="64">
        <f t="shared" si="13"/>
        <v>0</v>
      </c>
      <c r="I178" s="433">
        <f t="shared" si="13"/>
        <v>0</v>
      </c>
    </row>
    <row r="179" spans="1:11" ht="16.5" thickBot="1">
      <c r="A179" s="539" t="s">
        <v>2</v>
      </c>
      <c r="B179" s="540"/>
      <c r="C179" s="287">
        <f t="shared" si="13"/>
        <v>36</v>
      </c>
      <c r="D179" s="289">
        <f t="shared" si="13"/>
        <v>26</v>
      </c>
      <c r="E179" s="244">
        <f t="shared" si="13"/>
        <v>22</v>
      </c>
      <c r="F179" s="244">
        <f t="shared" si="13"/>
        <v>1</v>
      </c>
      <c r="G179" s="244">
        <f t="shared" si="13"/>
        <v>5</v>
      </c>
      <c r="H179" s="288">
        <f t="shared" si="13"/>
        <v>136</v>
      </c>
      <c r="I179" s="245">
        <f t="shared" si="13"/>
        <v>226</v>
      </c>
      <c r="K179" s="133">
        <f>K35+K71+K107+K143</f>
        <v>226</v>
      </c>
    </row>
    <row r="180" ht="13.5" thickBot="1">
      <c r="I180" s="19"/>
    </row>
    <row r="181" spans="3:9" ht="18.75" customHeight="1" thickBot="1">
      <c r="C181" s="241">
        <f aca="true" t="shared" si="14" ref="C181:I181">SUM(C150:C178)</f>
        <v>36</v>
      </c>
      <c r="D181" s="241">
        <f t="shared" si="14"/>
        <v>26</v>
      </c>
      <c r="E181" s="242">
        <f t="shared" si="14"/>
        <v>22</v>
      </c>
      <c r="F181" s="242">
        <f t="shared" si="14"/>
        <v>1</v>
      </c>
      <c r="G181" s="242">
        <f t="shared" si="14"/>
        <v>5</v>
      </c>
      <c r="H181" s="242">
        <f t="shared" si="14"/>
        <v>136</v>
      </c>
      <c r="I181" s="243">
        <f t="shared" si="14"/>
        <v>226</v>
      </c>
    </row>
    <row r="182" ht="12.75">
      <c r="I182" s="19"/>
    </row>
    <row r="183" ht="12.75">
      <c r="I183" s="19"/>
    </row>
    <row r="184" ht="12.75">
      <c r="I184" s="19"/>
    </row>
    <row r="185" ht="12.75">
      <c r="I185" s="19"/>
    </row>
    <row r="186" ht="12.75">
      <c r="I186" s="19"/>
    </row>
    <row r="187" ht="12.75">
      <c r="I187" s="19"/>
    </row>
    <row r="188" ht="12.75">
      <c r="I188" s="19"/>
    </row>
    <row r="189" ht="12.75">
      <c r="I189" s="19"/>
    </row>
    <row r="190" ht="12.75">
      <c r="I190" s="19"/>
    </row>
    <row r="191" ht="12.75">
      <c r="I191" s="19"/>
    </row>
    <row r="192" ht="12.75">
      <c r="I192" s="19"/>
    </row>
    <row r="193" ht="12.75">
      <c r="I193" s="19"/>
    </row>
    <row r="194" ht="12.75">
      <c r="I194" s="19"/>
    </row>
    <row r="195" ht="12.75">
      <c r="I195" s="19"/>
    </row>
    <row r="196" ht="12.75">
      <c r="I196" s="19"/>
    </row>
    <row r="197" ht="12.75">
      <c r="I197" s="19"/>
    </row>
    <row r="198" ht="12.75">
      <c r="I198" s="19"/>
    </row>
    <row r="199" ht="12.75">
      <c r="I199" s="19"/>
    </row>
    <row r="200" ht="12.75">
      <c r="I200" s="19"/>
    </row>
    <row r="201" ht="12.75">
      <c r="I201" s="19"/>
    </row>
    <row r="202" ht="12.75">
      <c r="I202" s="19"/>
    </row>
    <row r="203" ht="12.75">
      <c r="I203" s="19"/>
    </row>
    <row r="204" ht="12.75">
      <c r="I204" s="19"/>
    </row>
    <row r="205" ht="12.75">
      <c r="I205" s="19"/>
    </row>
    <row r="206" ht="12.75">
      <c r="I206" s="19"/>
    </row>
    <row r="207" ht="12.75">
      <c r="I207" s="19"/>
    </row>
    <row r="208" ht="12.75">
      <c r="I208" s="19"/>
    </row>
    <row r="209" ht="12.75">
      <c r="I209" s="19"/>
    </row>
    <row r="210" ht="12.75">
      <c r="I210" s="19"/>
    </row>
    <row r="211" ht="12.75">
      <c r="I211" s="19"/>
    </row>
    <row r="212" ht="12.75">
      <c r="I212" s="19"/>
    </row>
    <row r="213" ht="12.75">
      <c r="I213" s="19"/>
    </row>
    <row r="214" ht="12.75">
      <c r="I214" s="19"/>
    </row>
    <row r="215" ht="12.75">
      <c r="I215" s="19"/>
    </row>
    <row r="216" ht="12.75">
      <c r="I216" s="19"/>
    </row>
  </sheetData>
  <sheetProtection/>
  <protectedRanges>
    <protectedRange sqref="C42:H67 C70:H70 C78:H106 C141:H141 C6:H34 C114:H139" name="Діапазон1"/>
    <protectedRange sqref="C142:H142" name="Діапазон1_1"/>
    <protectedRange sqref="C68:H68" name="Діапазон1_2"/>
    <protectedRange sqref="C69:H69" name="Діапазон1_3"/>
    <protectedRange sqref="C140:H140" name="Діапазон1_4"/>
  </protectedRanges>
  <mergeCells count="29">
    <mergeCell ref="A4:C4"/>
    <mergeCell ref="K78:L79"/>
    <mergeCell ref="A107:B107"/>
    <mergeCell ref="A112:C112"/>
    <mergeCell ref="E112:F112"/>
    <mergeCell ref="A111:B111"/>
    <mergeCell ref="K6:L7"/>
    <mergeCell ref="K42:L43"/>
    <mergeCell ref="A35:B35"/>
    <mergeCell ref="A40:C40"/>
    <mergeCell ref="A2:I2"/>
    <mergeCell ref="A3:B3"/>
    <mergeCell ref="A74:I74"/>
    <mergeCell ref="A110:I110"/>
    <mergeCell ref="A75:B75"/>
    <mergeCell ref="E4:F4"/>
    <mergeCell ref="E76:F76"/>
    <mergeCell ref="E40:F40"/>
    <mergeCell ref="A38:I38"/>
    <mergeCell ref="A39:B39"/>
    <mergeCell ref="A71:B71"/>
    <mergeCell ref="K150:L151"/>
    <mergeCell ref="A179:B179"/>
    <mergeCell ref="K114:L115"/>
    <mergeCell ref="A143:B143"/>
    <mergeCell ref="A148:C148"/>
    <mergeCell ref="A147:B147"/>
    <mergeCell ref="A146:I146"/>
    <mergeCell ref="A76:C76"/>
  </mergeCells>
  <printOptions horizontalCentered="1"/>
  <pageMargins left="0.1968503937007874" right="0.1968503937007874" top="0.3937007874015748" bottom="0.1968503937007874" header="0" footer="0"/>
  <pageSetup horizontalDpi="300" verticalDpi="300" orientation="landscape" paperSize="9" scale="93" r:id="rId1"/>
  <rowBreaks count="3" manualBreakCount="3">
    <brk id="40" max="255" man="1"/>
    <brk id="76" max="255" man="1"/>
    <brk id="11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L596"/>
  <sheetViews>
    <sheetView zoomScale="80" zoomScaleNormal="80" zoomScalePageLayoutView="0" workbookViewId="0" topLeftCell="A112">
      <selection activeCell="I139" sqref="I139"/>
    </sheetView>
  </sheetViews>
  <sheetFormatPr defaultColWidth="9.00390625" defaultRowHeight="12.75"/>
  <cols>
    <col min="1" max="1" width="4.875" style="0" customWidth="1"/>
    <col min="2" max="2" width="24.25390625" style="0" customWidth="1"/>
    <col min="3" max="8" width="20.75390625" style="19" customWidth="1"/>
    <col min="9" max="9" width="20.75390625" style="27" customWidth="1"/>
    <col min="10" max="10" width="5.00390625" style="0" customWidth="1"/>
    <col min="11" max="11" width="9.75390625" style="0" customWidth="1"/>
    <col min="12" max="12" width="7.375" style="0" customWidth="1"/>
  </cols>
  <sheetData>
    <row r="1" ht="18.75" customHeight="1"/>
    <row r="2" spans="1:12" ht="20.25" customHeight="1">
      <c r="A2" s="534" t="s">
        <v>62</v>
      </c>
      <c r="B2" s="534"/>
      <c r="C2" s="534"/>
      <c r="D2" s="534"/>
      <c r="E2" s="534"/>
      <c r="F2" s="534"/>
      <c r="G2" s="534"/>
      <c r="H2" s="534"/>
      <c r="I2" s="534"/>
      <c r="J2" s="11"/>
      <c r="K2" s="11"/>
      <c r="L2" s="11"/>
    </row>
    <row r="3" spans="1:12" ht="19.5" thickBot="1">
      <c r="A3" s="504" t="s">
        <v>60</v>
      </c>
      <c r="B3" s="504"/>
      <c r="C3" s="366"/>
      <c r="D3" s="366"/>
      <c r="E3" s="366"/>
      <c r="F3" s="366"/>
      <c r="G3" s="20"/>
      <c r="H3" s="20"/>
      <c r="I3" s="21"/>
      <c r="J3" s="11"/>
      <c r="K3" s="11"/>
      <c r="L3" s="11"/>
    </row>
    <row r="4" spans="1:10" ht="18.75" thickBot="1">
      <c r="A4" s="526" t="s">
        <v>39</v>
      </c>
      <c r="B4" s="527"/>
      <c r="C4" s="528"/>
      <c r="D4" s="391" t="s">
        <v>42</v>
      </c>
      <c r="E4" s="529"/>
      <c r="F4" s="530"/>
      <c r="G4" s="41"/>
      <c r="H4" s="20"/>
      <c r="I4" s="21"/>
      <c r="J4" s="5"/>
    </row>
    <row r="5" spans="1:9" s="10" customFormat="1" ht="48" customHeight="1" thickBot="1">
      <c r="A5" s="8" t="s">
        <v>0</v>
      </c>
      <c r="B5" s="8" t="s">
        <v>1</v>
      </c>
      <c r="C5" s="8" t="s">
        <v>51</v>
      </c>
      <c r="D5" s="8" t="s">
        <v>52</v>
      </c>
      <c r="E5" s="8" t="s">
        <v>53</v>
      </c>
      <c r="F5" s="8" t="s">
        <v>54</v>
      </c>
      <c r="G5" s="8" t="s">
        <v>55</v>
      </c>
      <c r="H5" s="8" t="s">
        <v>56</v>
      </c>
      <c r="I5" s="8" t="s">
        <v>57</v>
      </c>
    </row>
    <row r="6" spans="1:12" s="10" customFormat="1" ht="15.75">
      <c r="A6" s="387">
        <v>1</v>
      </c>
      <c r="B6" s="59" t="s">
        <v>3</v>
      </c>
      <c r="C6" s="383">
        <v>0</v>
      </c>
      <c r="D6" s="279">
        <v>1</v>
      </c>
      <c r="E6" s="279">
        <v>0</v>
      </c>
      <c r="F6" s="279">
        <v>0</v>
      </c>
      <c r="G6" s="279">
        <v>0</v>
      </c>
      <c r="H6" s="100">
        <v>1</v>
      </c>
      <c r="I6" s="257">
        <f aca="true" t="shared" si="0" ref="I6:I34">SUM(C6:H6)</f>
        <v>2</v>
      </c>
      <c r="K6" s="548"/>
      <c r="L6" s="549"/>
    </row>
    <row r="7" spans="1:12" s="10" customFormat="1" ht="15.75">
      <c r="A7" s="388">
        <v>2</v>
      </c>
      <c r="B7" s="61" t="s">
        <v>4</v>
      </c>
      <c r="C7" s="163">
        <v>1</v>
      </c>
      <c r="D7" s="96">
        <v>0</v>
      </c>
      <c r="E7" s="96">
        <v>0</v>
      </c>
      <c r="F7" s="96">
        <v>0</v>
      </c>
      <c r="G7" s="96">
        <v>0</v>
      </c>
      <c r="H7" s="204">
        <v>5</v>
      </c>
      <c r="I7" s="257">
        <f t="shared" si="0"/>
        <v>6</v>
      </c>
      <c r="K7" s="553"/>
      <c r="L7" s="62"/>
    </row>
    <row r="8" spans="1:12" s="10" customFormat="1" ht="15.75">
      <c r="A8" s="388">
        <v>3</v>
      </c>
      <c r="B8" s="61" t="s">
        <v>5</v>
      </c>
      <c r="C8" s="163">
        <v>2</v>
      </c>
      <c r="D8" s="96">
        <v>2</v>
      </c>
      <c r="E8" s="96">
        <v>0</v>
      </c>
      <c r="F8" s="96">
        <v>0</v>
      </c>
      <c r="G8" s="96">
        <v>0</v>
      </c>
      <c r="H8" s="204">
        <v>0</v>
      </c>
      <c r="I8" s="257">
        <f t="shared" si="0"/>
        <v>4</v>
      </c>
      <c r="K8" s="553"/>
      <c r="L8" s="62"/>
    </row>
    <row r="9" spans="1:9" s="78" customFormat="1" ht="15.75">
      <c r="A9" s="389">
        <v>4</v>
      </c>
      <c r="B9" s="61" t="s">
        <v>6</v>
      </c>
      <c r="C9" s="205">
        <v>0</v>
      </c>
      <c r="D9" s="101">
        <v>0</v>
      </c>
      <c r="E9" s="101">
        <v>0</v>
      </c>
      <c r="F9" s="101">
        <v>0</v>
      </c>
      <c r="G9" s="101">
        <v>0</v>
      </c>
      <c r="H9" s="206">
        <v>0</v>
      </c>
      <c r="I9" s="257">
        <f t="shared" si="0"/>
        <v>0</v>
      </c>
    </row>
    <row r="10" spans="1:9" s="78" customFormat="1" ht="15.75">
      <c r="A10" s="389">
        <v>5</v>
      </c>
      <c r="B10" s="61" t="s">
        <v>7</v>
      </c>
      <c r="C10" s="205">
        <v>1</v>
      </c>
      <c r="D10" s="101">
        <v>1</v>
      </c>
      <c r="E10" s="101">
        <v>1</v>
      </c>
      <c r="F10" s="101">
        <v>0</v>
      </c>
      <c r="G10" s="101">
        <v>0</v>
      </c>
      <c r="H10" s="206">
        <v>4</v>
      </c>
      <c r="I10" s="257">
        <f t="shared" si="0"/>
        <v>7</v>
      </c>
    </row>
    <row r="11" spans="1:9" s="10" customFormat="1" ht="15.75">
      <c r="A11" s="388">
        <v>6</v>
      </c>
      <c r="B11" s="61" t="s">
        <v>8</v>
      </c>
      <c r="C11" s="163">
        <v>1</v>
      </c>
      <c r="D11" s="96">
        <v>0</v>
      </c>
      <c r="E11" s="96">
        <v>1</v>
      </c>
      <c r="F11" s="96">
        <v>0</v>
      </c>
      <c r="G11" s="96">
        <v>0</v>
      </c>
      <c r="H11" s="204">
        <v>0</v>
      </c>
      <c r="I11" s="257">
        <f t="shared" si="0"/>
        <v>2</v>
      </c>
    </row>
    <row r="12" spans="1:9" s="10" customFormat="1" ht="15.75">
      <c r="A12" s="388">
        <v>7</v>
      </c>
      <c r="B12" s="61" t="s">
        <v>9</v>
      </c>
      <c r="C12" s="163">
        <v>0</v>
      </c>
      <c r="D12" s="96">
        <v>0</v>
      </c>
      <c r="E12" s="96">
        <v>0</v>
      </c>
      <c r="F12" s="96">
        <v>0</v>
      </c>
      <c r="G12" s="96">
        <v>0</v>
      </c>
      <c r="H12" s="204">
        <v>1</v>
      </c>
      <c r="I12" s="257">
        <f t="shared" si="0"/>
        <v>1</v>
      </c>
    </row>
    <row r="13" spans="1:9" s="10" customFormat="1" ht="15.75">
      <c r="A13" s="388">
        <v>8</v>
      </c>
      <c r="B13" s="61" t="s">
        <v>10</v>
      </c>
      <c r="C13" s="163">
        <v>0</v>
      </c>
      <c r="D13" s="96">
        <v>0</v>
      </c>
      <c r="E13" s="96">
        <v>0</v>
      </c>
      <c r="F13" s="96">
        <v>0</v>
      </c>
      <c r="G13" s="96">
        <v>0</v>
      </c>
      <c r="H13" s="204">
        <v>0</v>
      </c>
      <c r="I13" s="257">
        <f t="shared" si="0"/>
        <v>0</v>
      </c>
    </row>
    <row r="14" spans="1:9" s="10" customFormat="1" ht="15.75">
      <c r="A14" s="388">
        <v>9</v>
      </c>
      <c r="B14" s="61" t="s">
        <v>11</v>
      </c>
      <c r="C14" s="163">
        <v>0</v>
      </c>
      <c r="D14" s="96">
        <v>1</v>
      </c>
      <c r="E14" s="96">
        <v>0</v>
      </c>
      <c r="F14" s="96">
        <v>0</v>
      </c>
      <c r="G14" s="96">
        <v>0</v>
      </c>
      <c r="H14" s="204">
        <v>1</v>
      </c>
      <c r="I14" s="257">
        <f t="shared" si="0"/>
        <v>2</v>
      </c>
    </row>
    <row r="15" spans="1:9" s="10" customFormat="1" ht="15.75">
      <c r="A15" s="388">
        <v>10</v>
      </c>
      <c r="B15" s="61" t="s">
        <v>12</v>
      </c>
      <c r="C15" s="163">
        <v>1</v>
      </c>
      <c r="D15" s="96">
        <v>0</v>
      </c>
      <c r="E15" s="96">
        <v>0</v>
      </c>
      <c r="F15" s="96">
        <v>0</v>
      </c>
      <c r="G15" s="96">
        <v>0</v>
      </c>
      <c r="H15" s="204">
        <v>2</v>
      </c>
      <c r="I15" s="257">
        <f t="shared" si="0"/>
        <v>3</v>
      </c>
    </row>
    <row r="16" spans="1:9" s="10" customFormat="1" ht="15.75">
      <c r="A16" s="388">
        <v>11</v>
      </c>
      <c r="B16" s="61" t="s">
        <v>13</v>
      </c>
      <c r="C16" s="163">
        <v>0</v>
      </c>
      <c r="D16" s="96">
        <v>0</v>
      </c>
      <c r="E16" s="96">
        <v>0</v>
      </c>
      <c r="F16" s="96">
        <v>0</v>
      </c>
      <c r="G16" s="96">
        <v>0</v>
      </c>
      <c r="H16" s="204">
        <v>0</v>
      </c>
      <c r="I16" s="257">
        <f t="shared" si="0"/>
        <v>0</v>
      </c>
    </row>
    <row r="17" spans="1:9" s="10" customFormat="1" ht="15.75">
      <c r="A17" s="388">
        <v>12</v>
      </c>
      <c r="B17" s="61" t="s">
        <v>14</v>
      </c>
      <c r="C17" s="163">
        <v>2</v>
      </c>
      <c r="D17" s="96">
        <v>0</v>
      </c>
      <c r="E17" s="96">
        <v>0</v>
      </c>
      <c r="F17" s="96">
        <v>0</v>
      </c>
      <c r="G17" s="96">
        <v>0</v>
      </c>
      <c r="H17" s="204">
        <v>0</v>
      </c>
      <c r="I17" s="257">
        <f t="shared" si="0"/>
        <v>2</v>
      </c>
    </row>
    <row r="18" spans="1:9" s="78" customFormat="1" ht="15.75">
      <c r="A18" s="389">
        <v>13</v>
      </c>
      <c r="B18" s="61" t="s">
        <v>15</v>
      </c>
      <c r="C18" s="205">
        <v>0</v>
      </c>
      <c r="D18" s="101">
        <v>0</v>
      </c>
      <c r="E18" s="101">
        <v>0</v>
      </c>
      <c r="F18" s="101">
        <v>0</v>
      </c>
      <c r="G18" s="101">
        <v>0</v>
      </c>
      <c r="H18" s="206">
        <v>4</v>
      </c>
      <c r="I18" s="257">
        <f t="shared" si="0"/>
        <v>4</v>
      </c>
    </row>
    <row r="19" spans="1:9" s="78" customFormat="1" ht="15.75">
      <c r="A19" s="389">
        <v>14</v>
      </c>
      <c r="B19" s="61" t="s">
        <v>16</v>
      </c>
      <c r="C19" s="205">
        <v>1</v>
      </c>
      <c r="D19" s="101">
        <v>0</v>
      </c>
      <c r="E19" s="101">
        <v>1</v>
      </c>
      <c r="F19" s="101">
        <v>0</v>
      </c>
      <c r="G19" s="101">
        <v>0</v>
      </c>
      <c r="H19" s="206">
        <v>0</v>
      </c>
      <c r="I19" s="257">
        <f t="shared" si="0"/>
        <v>2</v>
      </c>
    </row>
    <row r="20" spans="1:9" s="78" customFormat="1" ht="15.75">
      <c r="A20" s="389">
        <v>15</v>
      </c>
      <c r="B20" s="61" t="s">
        <v>17</v>
      </c>
      <c r="C20" s="205">
        <v>0</v>
      </c>
      <c r="D20" s="101">
        <v>0</v>
      </c>
      <c r="E20" s="101">
        <v>0</v>
      </c>
      <c r="F20" s="101">
        <v>0</v>
      </c>
      <c r="G20" s="101">
        <v>0</v>
      </c>
      <c r="H20" s="206">
        <v>1</v>
      </c>
      <c r="I20" s="257">
        <f t="shared" si="0"/>
        <v>1</v>
      </c>
    </row>
    <row r="21" spans="1:9" s="10" customFormat="1" ht="15.75">
      <c r="A21" s="388">
        <v>16</v>
      </c>
      <c r="B21" s="61" t="s">
        <v>18</v>
      </c>
      <c r="C21" s="163">
        <v>0</v>
      </c>
      <c r="D21" s="96">
        <v>0</v>
      </c>
      <c r="E21" s="96">
        <v>0</v>
      </c>
      <c r="F21" s="96">
        <v>0</v>
      </c>
      <c r="G21" s="96">
        <v>0</v>
      </c>
      <c r="H21" s="204">
        <v>0</v>
      </c>
      <c r="I21" s="257">
        <f t="shared" si="0"/>
        <v>0</v>
      </c>
    </row>
    <row r="22" spans="1:9" s="10" customFormat="1" ht="15.75">
      <c r="A22" s="388">
        <v>17</v>
      </c>
      <c r="B22" s="61" t="s">
        <v>19</v>
      </c>
      <c r="C22" s="163">
        <v>1</v>
      </c>
      <c r="D22" s="96">
        <v>0</v>
      </c>
      <c r="E22" s="96">
        <v>0</v>
      </c>
      <c r="F22" s="96">
        <v>0</v>
      </c>
      <c r="G22" s="96">
        <v>0</v>
      </c>
      <c r="H22" s="204">
        <v>2</v>
      </c>
      <c r="I22" s="257">
        <f t="shared" si="0"/>
        <v>3</v>
      </c>
    </row>
    <row r="23" spans="1:9" s="10" customFormat="1" ht="15.75">
      <c r="A23" s="389">
        <v>18</v>
      </c>
      <c r="B23" s="61" t="s">
        <v>20</v>
      </c>
      <c r="C23" s="163">
        <v>0</v>
      </c>
      <c r="D23" s="96">
        <v>0</v>
      </c>
      <c r="E23" s="96">
        <v>0</v>
      </c>
      <c r="F23" s="96">
        <v>0</v>
      </c>
      <c r="G23" s="96">
        <v>0</v>
      </c>
      <c r="H23" s="204">
        <v>3</v>
      </c>
      <c r="I23" s="257">
        <f t="shared" si="0"/>
        <v>3</v>
      </c>
    </row>
    <row r="24" spans="1:9" s="78" customFormat="1" ht="15.75">
      <c r="A24" s="389">
        <v>19</v>
      </c>
      <c r="B24" s="61" t="s">
        <v>21</v>
      </c>
      <c r="C24" s="205">
        <v>1</v>
      </c>
      <c r="D24" s="101">
        <v>0</v>
      </c>
      <c r="E24" s="101">
        <v>0</v>
      </c>
      <c r="F24" s="101">
        <v>0</v>
      </c>
      <c r="G24" s="101">
        <v>0</v>
      </c>
      <c r="H24" s="206">
        <v>7</v>
      </c>
      <c r="I24" s="257">
        <f>SUM(C24:H24)</f>
        <v>8</v>
      </c>
    </row>
    <row r="25" spans="1:9" s="10" customFormat="1" ht="15.75">
      <c r="A25" s="388">
        <v>20</v>
      </c>
      <c r="B25" s="61" t="s">
        <v>22</v>
      </c>
      <c r="C25" s="163">
        <v>0</v>
      </c>
      <c r="D25" s="96">
        <v>0</v>
      </c>
      <c r="E25" s="96">
        <v>0</v>
      </c>
      <c r="F25" s="96">
        <v>0</v>
      </c>
      <c r="G25" s="96">
        <v>0</v>
      </c>
      <c r="H25" s="204">
        <v>0</v>
      </c>
      <c r="I25" s="257">
        <f t="shared" si="0"/>
        <v>0</v>
      </c>
    </row>
    <row r="26" spans="1:9" s="10" customFormat="1" ht="15.75">
      <c r="A26" s="388">
        <v>21</v>
      </c>
      <c r="B26" s="61" t="s">
        <v>23</v>
      </c>
      <c r="C26" s="163">
        <v>0</v>
      </c>
      <c r="D26" s="96">
        <v>0</v>
      </c>
      <c r="E26" s="96">
        <v>0</v>
      </c>
      <c r="F26" s="96">
        <v>0</v>
      </c>
      <c r="G26" s="96">
        <v>0</v>
      </c>
      <c r="H26" s="204">
        <v>0</v>
      </c>
      <c r="I26" s="257">
        <f t="shared" si="0"/>
        <v>0</v>
      </c>
    </row>
    <row r="27" spans="1:9" s="10" customFormat="1" ht="15.75">
      <c r="A27" s="388">
        <v>22</v>
      </c>
      <c r="B27" s="61" t="s">
        <v>24</v>
      </c>
      <c r="C27" s="163">
        <v>0</v>
      </c>
      <c r="D27" s="96">
        <v>0</v>
      </c>
      <c r="E27" s="96">
        <v>0</v>
      </c>
      <c r="F27" s="96">
        <v>0</v>
      </c>
      <c r="G27" s="96">
        <v>0</v>
      </c>
      <c r="H27" s="204">
        <v>2</v>
      </c>
      <c r="I27" s="257">
        <f t="shared" si="0"/>
        <v>2</v>
      </c>
    </row>
    <row r="28" spans="1:9" s="10" customFormat="1" ht="15.75">
      <c r="A28" s="388">
        <v>23</v>
      </c>
      <c r="B28" s="61" t="s">
        <v>25</v>
      </c>
      <c r="C28" s="163">
        <v>0</v>
      </c>
      <c r="D28" s="96">
        <v>0</v>
      </c>
      <c r="E28" s="96">
        <v>0</v>
      </c>
      <c r="F28" s="96">
        <v>0</v>
      </c>
      <c r="G28" s="96">
        <v>0</v>
      </c>
      <c r="H28" s="204">
        <v>4</v>
      </c>
      <c r="I28" s="257">
        <f t="shared" si="0"/>
        <v>4</v>
      </c>
    </row>
    <row r="29" spans="1:9" s="78" customFormat="1" ht="15.75">
      <c r="A29" s="389">
        <v>24</v>
      </c>
      <c r="B29" s="61" t="s">
        <v>26</v>
      </c>
      <c r="C29" s="205">
        <v>0</v>
      </c>
      <c r="D29" s="101">
        <v>0</v>
      </c>
      <c r="E29" s="101">
        <v>0</v>
      </c>
      <c r="F29" s="101">
        <v>0</v>
      </c>
      <c r="G29" s="101">
        <v>0</v>
      </c>
      <c r="H29" s="206">
        <v>5</v>
      </c>
      <c r="I29" s="257">
        <f t="shared" si="0"/>
        <v>5</v>
      </c>
    </row>
    <row r="30" spans="1:9" s="10" customFormat="1" ht="15.75">
      <c r="A30" s="388">
        <v>25</v>
      </c>
      <c r="B30" s="61" t="s">
        <v>27</v>
      </c>
      <c r="C30" s="163">
        <v>0</v>
      </c>
      <c r="D30" s="96">
        <v>0</v>
      </c>
      <c r="E30" s="96">
        <v>0</v>
      </c>
      <c r="F30" s="96">
        <v>0</v>
      </c>
      <c r="G30" s="96">
        <v>0</v>
      </c>
      <c r="H30" s="204">
        <v>0</v>
      </c>
      <c r="I30" s="257">
        <f t="shared" si="0"/>
        <v>0</v>
      </c>
    </row>
    <row r="31" spans="1:9" s="10" customFormat="1" ht="17.25" customHeight="1">
      <c r="A31" s="388">
        <v>26</v>
      </c>
      <c r="B31" s="61" t="s">
        <v>65</v>
      </c>
      <c r="C31" s="163">
        <v>0</v>
      </c>
      <c r="D31" s="96">
        <v>0</v>
      </c>
      <c r="E31" s="96">
        <v>0</v>
      </c>
      <c r="F31" s="96">
        <v>0</v>
      </c>
      <c r="G31" s="96">
        <v>0</v>
      </c>
      <c r="H31" s="204">
        <v>2</v>
      </c>
      <c r="I31" s="257">
        <f t="shared" si="0"/>
        <v>2</v>
      </c>
    </row>
    <row r="32" spans="1:9" s="10" customFormat="1" ht="17.25" customHeight="1">
      <c r="A32" s="388">
        <v>27</v>
      </c>
      <c r="B32" s="456" t="s">
        <v>67</v>
      </c>
      <c r="C32" s="163">
        <v>0</v>
      </c>
      <c r="D32" s="96">
        <v>0</v>
      </c>
      <c r="E32" s="96">
        <v>0</v>
      </c>
      <c r="F32" s="96">
        <v>0</v>
      </c>
      <c r="G32" s="96">
        <v>0</v>
      </c>
      <c r="H32" s="204">
        <v>0</v>
      </c>
      <c r="I32" s="257">
        <f t="shared" si="0"/>
        <v>0</v>
      </c>
    </row>
    <row r="33" spans="1:9" s="10" customFormat="1" ht="17.25" customHeight="1">
      <c r="A33" s="388">
        <v>28</v>
      </c>
      <c r="B33" s="456" t="s">
        <v>68</v>
      </c>
      <c r="C33" s="163">
        <v>0</v>
      </c>
      <c r="D33" s="96">
        <v>0</v>
      </c>
      <c r="E33" s="96">
        <v>0</v>
      </c>
      <c r="F33" s="96">
        <v>0</v>
      </c>
      <c r="G33" s="96">
        <v>0</v>
      </c>
      <c r="H33" s="204">
        <v>0</v>
      </c>
      <c r="I33" s="257">
        <f t="shared" si="0"/>
        <v>0</v>
      </c>
    </row>
    <row r="34" spans="1:9" s="10" customFormat="1" ht="18" customHeight="1" thickBot="1">
      <c r="A34" s="388">
        <v>29</v>
      </c>
      <c r="B34" s="224" t="s">
        <v>66</v>
      </c>
      <c r="C34" s="207">
        <v>0</v>
      </c>
      <c r="D34" s="97">
        <v>0</v>
      </c>
      <c r="E34" s="97">
        <v>0</v>
      </c>
      <c r="F34" s="97">
        <v>0</v>
      </c>
      <c r="G34" s="97">
        <v>0</v>
      </c>
      <c r="H34" s="208">
        <v>0</v>
      </c>
      <c r="I34" s="257">
        <f t="shared" si="0"/>
        <v>0</v>
      </c>
    </row>
    <row r="35" spans="1:11" ht="16.5" thickBot="1">
      <c r="A35" s="536" t="s">
        <v>2</v>
      </c>
      <c r="B35" s="537"/>
      <c r="C35" s="385">
        <f aca="true" t="shared" si="1" ref="C35:I35">SUM(C6:C34)</f>
        <v>11</v>
      </c>
      <c r="D35" s="109">
        <f t="shared" si="1"/>
        <v>5</v>
      </c>
      <c r="E35" s="109">
        <f t="shared" si="1"/>
        <v>3</v>
      </c>
      <c r="F35" s="109">
        <f t="shared" si="1"/>
        <v>0</v>
      </c>
      <c r="G35" s="109">
        <f t="shared" si="1"/>
        <v>0</v>
      </c>
      <c r="H35" s="292">
        <f t="shared" si="1"/>
        <v>44</v>
      </c>
      <c r="I35" s="50">
        <f t="shared" si="1"/>
        <v>63</v>
      </c>
      <c r="K35" s="133">
        <f>SUM(C35:H35)</f>
        <v>63</v>
      </c>
    </row>
    <row r="36" ht="12.75">
      <c r="I36" s="19"/>
    </row>
    <row r="37" spans="3:9" ht="12.75">
      <c r="C37" s="42"/>
      <c r="D37" s="42"/>
      <c r="E37" s="42"/>
      <c r="F37" s="42"/>
      <c r="G37" s="42"/>
      <c r="H37" s="42"/>
      <c r="I37" s="19"/>
    </row>
    <row r="38" spans="1:9" ht="15" customHeight="1">
      <c r="A38" s="534" t="s">
        <v>62</v>
      </c>
      <c r="B38" s="534"/>
      <c r="C38" s="534"/>
      <c r="D38" s="534"/>
      <c r="E38" s="534"/>
      <c r="F38" s="534"/>
      <c r="G38" s="534"/>
      <c r="H38" s="534"/>
      <c r="I38" s="534"/>
    </row>
    <row r="39" spans="1:9" ht="21.75" customHeight="1" thickBot="1">
      <c r="A39" s="504" t="s">
        <v>60</v>
      </c>
      <c r="B39" s="504"/>
      <c r="C39" s="366"/>
      <c r="D39" s="366"/>
      <c r="E39" s="366"/>
      <c r="F39" s="366"/>
      <c r="G39" s="20"/>
      <c r="H39" s="20"/>
      <c r="I39" s="21"/>
    </row>
    <row r="40" spans="1:10" ht="18.75" thickBot="1">
      <c r="A40" s="526" t="s">
        <v>39</v>
      </c>
      <c r="B40" s="527"/>
      <c r="C40" s="528"/>
      <c r="D40" s="391" t="s">
        <v>43</v>
      </c>
      <c r="E40" s="529"/>
      <c r="F40" s="530"/>
      <c r="G40" s="41"/>
      <c r="H40" s="20"/>
      <c r="I40" s="21"/>
      <c r="J40" s="5"/>
    </row>
    <row r="41" spans="1:9" s="10" customFormat="1" ht="48" customHeight="1" thickBot="1">
      <c r="A41" s="8" t="s">
        <v>0</v>
      </c>
      <c r="B41" s="8" t="s">
        <v>1</v>
      </c>
      <c r="C41" s="8" t="s">
        <v>51</v>
      </c>
      <c r="D41" s="8" t="s">
        <v>52</v>
      </c>
      <c r="E41" s="8" t="s">
        <v>53</v>
      </c>
      <c r="F41" s="8" t="s">
        <v>54</v>
      </c>
      <c r="G41" s="8" t="s">
        <v>55</v>
      </c>
      <c r="H41" s="8" t="s">
        <v>56</v>
      </c>
      <c r="I41" s="8" t="s">
        <v>57</v>
      </c>
    </row>
    <row r="42" spans="1:12" s="10" customFormat="1" ht="15.75">
      <c r="A42" s="387">
        <v>1</v>
      </c>
      <c r="B42" s="59" t="s">
        <v>3</v>
      </c>
      <c r="C42" s="313">
        <v>0</v>
      </c>
      <c r="D42" s="393">
        <v>0</v>
      </c>
      <c r="E42" s="393">
        <v>0</v>
      </c>
      <c r="F42" s="393">
        <v>0</v>
      </c>
      <c r="G42" s="393">
        <v>0</v>
      </c>
      <c r="H42" s="394">
        <v>0</v>
      </c>
      <c r="I42" s="257">
        <f aca="true" t="shared" si="2" ref="I42:I70">SUM(C42:H42)</f>
        <v>0</v>
      </c>
      <c r="K42" s="548"/>
      <c r="L42" s="549"/>
    </row>
    <row r="43" spans="1:12" s="10" customFormat="1" ht="15.75">
      <c r="A43" s="388">
        <v>2</v>
      </c>
      <c r="B43" s="61" t="s">
        <v>4</v>
      </c>
      <c r="C43" s="296">
        <v>1</v>
      </c>
      <c r="D43" s="134">
        <v>0</v>
      </c>
      <c r="E43" s="134">
        <v>0</v>
      </c>
      <c r="F43" s="134">
        <v>0</v>
      </c>
      <c r="G43" s="134">
        <v>0</v>
      </c>
      <c r="H43" s="297">
        <v>1</v>
      </c>
      <c r="I43" s="257">
        <f t="shared" si="2"/>
        <v>2</v>
      </c>
      <c r="K43" s="553"/>
      <c r="L43" s="62"/>
    </row>
    <row r="44" spans="1:12" s="10" customFormat="1" ht="15.75">
      <c r="A44" s="388">
        <v>3</v>
      </c>
      <c r="B44" s="61" t="s">
        <v>5</v>
      </c>
      <c r="C44" s="296">
        <v>0</v>
      </c>
      <c r="D44" s="134">
        <v>1</v>
      </c>
      <c r="E44" s="134">
        <v>1</v>
      </c>
      <c r="F44" s="134">
        <v>0</v>
      </c>
      <c r="G44" s="134">
        <v>0</v>
      </c>
      <c r="H44" s="297">
        <v>0</v>
      </c>
      <c r="I44" s="257">
        <f t="shared" si="2"/>
        <v>2</v>
      </c>
      <c r="K44" s="553"/>
      <c r="L44" s="62"/>
    </row>
    <row r="45" spans="1:9" s="10" customFormat="1" ht="15.75">
      <c r="A45" s="389">
        <v>4</v>
      </c>
      <c r="B45" s="61" t="s">
        <v>6</v>
      </c>
      <c r="C45" s="296">
        <v>0</v>
      </c>
      <c r="D45" s="134">
        <v>0</v>
      </c>
      <c r="E45" s="134">
        <v>0</v>
      </c>
      <c r="F45" s="134">
        <v>0</v>
      </c>
      <c r="G45" s="134">
        <v>0</v>
      </c>
      <c r="H45" s="297">
        <v>0</v>
      </c>
      <c r="I45" s="257">
        <f t="shared" si="2"/>
        <v>0</v>
      </c>
    </row>
    <row r="46" spans="1:9" s="10" customFormat="1" ht="15.75">
      <c r="A46" s="389">
        <v>5</v>
      </c>
      <c r="B46" s="61" t="s">
        <v>7</v>
      </c>
      <c r="C46" s="296">
        <v>1</v>
      </c>
      <c r="D46" s="134">
        <v>0</v>
      </c>
      <c r="E46" s="134">
        <v>0</v>
      </c>
      <c r="F46" s="134">
        <v>0</v>
      </c>
      <c r="G46" s="134">
        <v>0</v>
      </c>
      <c r="H46" s="297">
        <v>0</v>
      </c>
      <c r="I46" s="257">
        <f t="shared" si="2"/>
        <v>1</v>
      </c>
    </row>
    <row r="47" spans="1:9" s="10" customFormat="1" ht="15.75">
      <c r="A47" s="388">
        <v>6</v>
      </c>
      <c r="B47" s="61" t="s">
        <v>8</v>
      </c>
      <c r="C47" s="296">
        <v>1</v>
      </c>
      <c r="D47" s="134">
        <v>0</v>
      </c>
      <c r="E47" s="134">
        <v>4</v>
      </c>
      <c r="F47" s="134">
        <v>0</v>
      </c>
      <c r="G47" s="134">
        <v>0</v>
      </c>
      <c r="H47" s="297">
        <v>0</v>
      </c>
      <c r="I47" s="257">
        <f t="shared" si="2"/>
        <v>5</v>
      </c>
    </row>
    <row r="48" spans="1:9" s="10" customFormat="1" ht="15.75">
      <c r="A48" s="388">
        <v>7</v>
      </c>
      <c r="B48" s="61" t="s">
        <v>9</v>
      </c>
      <c r="C48" s="296">
        <v>0</v>
      </c>
      <c r="D48" s="134">
        <v>0</v>
      </c>
      <c r="E48" s="134">
        <v>0</v>
      </c>
      <c r="F48" s="134">
        <v>0</v>
      </c>
      <c r="G48" s="134">
        <v>0</v>
      </c>
      <c r="H48" s="297">
        <v>0</v>
      </c>
      <c r="I48" s="257">
        <f t="shared" si="2"/>
        <v>0</v>
      </c>
    </row>
    <row r="49" spans="1:9" s="10" customFormat="1" ht="15.75">
      <c r="A49" s="388">
        <v>8</v>
      </c>
      <c r="B49" s="61" t="s">
        <v>10</v>
      </c>
      <c r="C49" s="296">
        <v>0</v>
      </c>
      <c r="D49" s="134">
        <v>0</v>
      </c>
      <c r="E49" s="134">
        <v>0</v>
      </c>
      <c r="F49" s="134">
        <v>0</v>
      </c>
      <c r="G49" s="134">
        <v>0</v>
      </c>
      <c r="H49" s="297">
        <v>0</v>
      </c>
      <c r="I49" s="257">
        <f t="shared" si="2"/>
        <v>0</v>
      </c>
    </row>
    <row r="50" spans="1:9" s="10" customFormat="1" ht="15.75">
      <c r="A50" s="388">
        <v>9</v>
      </c>
      <c r="B50" s="61" t="s">
        <v>11</v>
      </c>
      <c r="C50" s="296">
        <v>2</v>
      </c>
      <c r="D50" s="134">
        <v>0</v>
      </c>
      <c r="E50" s="134">
        <v>0</v>
      </c>
      <c r="F50" s="134">
        <v>0</v>
      </c>
      <c r="G50" s="134">
        <v>0</v>
      </c>
      <c r="H50" s="297">
        <v>0</v>
      </c>
      <c r="I50" s="257">
        <f t="shared" si="2"/>
        <v>2</v>
      </c>
    </row>
    <row r="51" spans="1:9" s="10" customFormat="1" ht="15.75">
      <c r="A51" s="388">
        <v>10</v>
      </c>
      <c r="B51" s="61" t="s">
        <v>12</v>
      </c>
      <c r="C51" s="296">
        <v>0</v>
      </c>
      <c r="D51" s="134">
        <v>0</v>
      </c>
      <c r="E51" s="134">
        <v>1</v>
      </c>
      <c r="F51" s="134">
        <v>0</v>
      </c>
      <c r="G51" s="134">
        <v>0</v>
      </c>
      <c r="H51" s="297">
        <v>6</v>
      </c>
      <c r="I51" s="257">
        <f t="shared" si="2"/>
        <v>7</v>
      </c>
    </row>
    <row r="52" spans="1:9" s="10" customFormat="1" ht="15.75">
      <c r="A52" s="388">
        <v>11</v>
      </c>
      <c r="B52" s="61" t="s">
        <v>13</v>
      </c>
      <c r="C52" s="296">
        <v>0</v>
      </c>
      <c r="D52" s="134">
        <v>0</v>
      </c>
      <c r="E52" s="134">
        <v>0</v>
      </c>
      <c r="F52" s="134">
        <v>0</v>
      </c>
      <c r="G52" s="134">
        <v>0</v>
      </c>
      <c r="H52" s="297">
        <v>0</v>
      </c>
      <c r="I52" s="257">
        <f t="shared" si="2"/>
        <v>0</v>
      </c>
    </row>
    <row r="53" spans="1:9" s="78" customFormat="1" ht="15.75">
      <c r="A53" s="388">
        <v>12</v>
      </c>
      <c r="B53" s="61" t="s">
        <v>14</v>
      </c>
      <c r="C53" s="298">
        <v>1</v>
      </c>
      <c r="D53" s="295">
        <v>0</v>
      </c>
      <c r="E53" s="295">
        <v>0</v>
      </c>
      <c r="F53" s="295">
        <v>0</v>
      </c>
      <c r="G53" s="295">
        <v>0</v>
      </c>
      <c r="H53" s="299">
        <v>0</v>
      </c>
      <c r="I53" s="257">
        <f t="shared" si="2"/>
        <v>1</v>
      </c>
    </row>
    <row r="54" spans="1:9" s="10" customFormat="1" ht="15.75">
      <c r="A54" s="389">
        <v>13</v>
      </c>
      <c r="B54" s="61" t="s">
        <v>15</v>
      </c>
      <c r="C54" s="296">
        <v>0</v>
      </c>
      <c r="D54" s="134">
        <v>0</v>
      </c>
      <c r="E54" s="134">
        <v>0</v>
      </c>
      <c r="F54" s="134">
        <v>0</v>
      </c>
      <c r="G54" s="134">
        <v>0</v>
      </c>
      <c r="H54" s="297">
        <v>0</v>
      </c>
      <c r="I54" s="257">
        <f t="shared" si="2"/>
        <v>0</v>
      </c>
    </row>
    <row r="55" spans="1:9" s="10" customFormat="1" ht="15.75">
      <c r="A55" s="389">
        <v>14</v>
      </c>
      <c r="B55" s="61" t="s">
        <v>16</v>
      </c>
      <c r="C55" s="296">
        <v>0</v>
      </c>
      <c r="D55" s="134">
        <v>0</v>
      </c>
      <c r="E55" s="134">
        <v>2</v>
      </c>
      <c r="F55" s="134">
        <v>0</v>
      </c>
      <c r="G55" s="134">
        <v>0</v>
      </c>
      <c r="H55" s="297">
        <v>0</v>
      </c>
      <c r="I55" s="257">
        <f t="shared" si="2"/>
        <v>2</v>
      </c>
    </row>
    <row r="56" spans="1:9" s="10" customFormat="1" ht="15.75">
      <c r="A56" s="389">
        <v>15</v>
      </c>
      <c r="B56" s="61" t="s">
        <v>17</v>
      </c>
      <c r="C56" s="296">
        <v>0</v>
      </c>
      <c r="D56" s="134">
        <v>0</v>
      </c>
      <c r="E56" s="134">
        <v>0</v>
      </c>
      <c r="F56" s="134">
        <v>0</v>
      </c>
      <c r="G56" s="134">
        <v>0</v>
      </c>
      <c r="H56" s="297">
        <v>0</v>
      </c>
      <c r="I56" s="257">
        <f t="shared" si="2"/>
        <v>0</v>
      </c>
    </row>
    <row r="57" spans="1:9" s="10" customFormat="1" ht="15.75">
      <c r="A57" s="388">
        <v>16</v>
      </c>
      <c r="B57" s="61" t="s">
        <v>18</v>
      </c>
      <c r="C57" s="296">
        <v>0</v>
      </c>
      <c r="D57" s="134">
        <v>0</v>
      </c>
      <c r="E57" s="134">
        <v>0</v>
      </c>
      <c r="F57" s="134">
        <v>0</v>
      </c>
      <c r="G57" s="134">
        <v>0</v>
      </c>
      <c r="H57" s="297">
        <v>0</v>
      </c>
      <c r="I57" s="257">
        <f t="shared" si="2"/>
        <v>0</v>
      </c>
    </row>
    <row r="58" spans="1:9" s="78" customFormat="1" ht="15.75">
      <c r="A58" s="388">
        <v>17</v>
      </c>
      <c r="B58" s="61" t="s">
        <v>19</v>
      </c>
      <c r="C58" s="298">
        <v>0</v>
      </c>
      <c r="D58" s="295">
        <v>0</v>
      </c>
      <c r="E58" s="295">
        <v>0</v>
      </c>
      <c r="F58" s="295">
        <v>0</v>
      </c>
      <c r="G58" s="295">
        <v>0</v>
      </c>
      <c r="H58" s="299">
        <v>1</v>
      </c>
      <c r="I58" s="257">
        <f t="shared" si="2"/>
        <v>1</v>
      </c>
    </row>
    <row r="59" spans="1:9" s="10" customFormat="1" ht="15.75">
      <c r="A59" s="389">
        <v>18</v>
      </c>
      <c r="B59" s="61" t="s">
        <v>20</v>
      </c>
      <c r="C59" s="296">
        <v>0</v>
      </c>
      <c r="D59" s="134">
        <v>0</v>
      </c>
      <c r="E59" s="134">
        <v>0</v>
      </c>
      <c r="F59" s="134">
        <v>0</v>
      </c>
      <c r="G59" s="134">
        <v>0</v>
      </c>
      <c r="H59" s="297">
        <v>0</v>
      </c>
      <c r="I59" s="257">
        <f t="shared" si="2"/>
        <v>0</v>
      </c>
    </row>
    <row r="60" spans="1:9" s="10" customFormat="1" ht="15.75">
      <c r="A60" s="389">
        <v>19</v>
      </c>
      <c r="B60" s="61" t="s">
        <v>21</v>
      </c>
      <c r="C60" s="296">
        <v>0</v>
      </c>
      <c r="D60" s="134">
        <v>0</v>
      </c>
      <c r="E60" s="134">
        <v>0</v>
      </c>
      <c r="F60" s="134">
        <v>0</v>
      </c>
      <c r="G60" s="134">
        <v>0</v>
      </c>
      <c r="H60" s="297">
        <v>0</v>
      </c>
      <c r="I60" s="257">
        <f t="shared" si="2"/>
        <v>0</v>
      </c>
    </row>
    <row r="61" spans="1:9" s="10" customFormat="1" ht="15.75">
      <c r="A61" s="388">
        <v>20</v>
      </c>
      <c r="B61" s="61" t="s">
        <v>22</v>
      </c>
      <c r="C61" s="296">
        <v>0</v>
      </c>
      <c r="D61" s="134">
        <v>0</v>
      </c>
      <c r="E61" s="134">
        <v>0</v>
      </c>
      <c r="F61" s="134">
        <v>0</v>
      </c>
      <c r="G61" s="134">
        <v>0</v>
      </c>
      <c r="H61" s="297">
        <v>0</v>
      </c>
      <c r="I61" s="257">
        <f t="shared" si="2"/>
        <v>0</v>
      </c>
    </row>
    <row r="62" spans="1:9" s="10" customFormat="1" ht="15.75">
      <c r="A62" s="388">
        <v>21</v>
      </c>
      <c r="B62" s="61" t="s">
        <v>23</v>
      </c>
      <c r="C62" s="296">
        <v>0</v>
      </c>
      <c r="D62" s="134">
        <v>0</v>
      </c>
      <c r="E62" s="134">
        <v>0</v>
      </c>
      <c r="F62" s="134">
        <v>0</v>
      </c>
      <c r="G62" s="134">
        <v>0</v>
      </c>
      <c r="H62" s="297">
        <v>0</v>
      </c>
      <c r="I62" s="257">
        <f t="shared" si="2"/>
        <v>0</v>
      </c>
    </row>
    <row r="63" spans="1:9" s="10" customFormat="1" ht="15.75">
      <c r="A63" s="388">
        <v>22</v>
      </c>
      <c r="B63" s="61" t="s">
        <v>24</v>
      </c>
      <c r="C63" s="296">
        <v>0</v>
      </c>
      <c r="D63" s="134">
        <v>0</v>
      </c>
      <c r="E63" s="134">
        <v>0</v>
      </c>
      <c r="F63" s="134">
        <v>0</v>
      </c>
      <c r="G63" s="134">
        <v>0</v>
      </c>
      <c r="H63" s="297">
        <v>0</v>
      </c>
      <c r="I63" s="257">
        <f t="shared" si="2"/>
        <v>0</v>
      </c>
    </row>
    <row r="64" spans="1:9" s="10" customFormat="1" ht="15.75">
      <c r="A64" s="388">
        <v>23</v>
      </c>
      <c r="B64" s="61" t="s">
        <v>25</v>
      </c>
      <c r="C64" s="296">
        <v>0</v>
      </c>
      <c r="D64" s="134">
        <v>0</v>
      </c>
      <c r="E64" s="134">
        <v>0</v>
      </c>
      <c r="F64" s="134">
        <v>0</v>
      </c>
      <c r="G64" s="134">
        <v>0</v>
      </c>
      <c r="H64" s="297">
        <v>0</v>
      </c>
      <c r="I64" s="257">
        <f t="shared" si="2"/>
        <v>0</v>
      </c>
    </row>
    <row r="65" spans="1:9" s="10" customFormat="1" ht="15.75">
      <c r="A65" s="389">
        <v>24</v>
      </c>
      <c r="B65" s="61" t="s">
        <v>26</v>
      </c>
      <c r="C65" s="296">
        <v>0</v>
      </c>
      <c r="D65" s="134">
        <v>0</v>
      </c>
      <c r="E65" s="134">
        <v>0</v>
      </c>
      <c r="F65" s="134">
        <v>0</v>
      </c>
      <c r="G65" s="134">
        <v>0</v>
      </c>
      <c r="H65" s="297">
        <v>0</v>
      </c>
      <c r="I65" s="257">
        <f t="shared" si="2"/>
        <v>0</v>
      </c>
    </row>
    <row r="66" spans="1:9" s="10" customFormat="1" ht="15.75">
      <c r="A66" s="388">
        <v>25</v>
      </c>
      <c r="B66" s="61" t="s">
        <v>27</v>
      </c>
      <c r="C66" s="296">
        <v>0</v>
      </c>
      <c r="D66" s="134">
        <v>0</v>
      </c>
      <c r="E66" s="134">
        <v>0</v>
      </c>
      <c r="F66" s="134">
        <v>0</v>
      </c>
      <c r="G66" s="134">
        <v>0</v>
      </c>
      <c r="H66" s="297">
        <v>0</v>
      </c>
      <c r="I66" s="257">
        <f t="shared" si="2"/>
        <v>0</v>
      </c>
    </row>
    <row r="67" spans="1:9" s="10" customFormat="1" ht="15.75">
      <c r="A67" s="388">
        <v>26</v>
      </c>
      <c r="B67" s="61" t="s">
        <v>65</v>
      </c>
      <c r="C67" s="296">
        <v>0</v>
      </c>
      <c r="D67" s="134">
        <v>0</v>
      </c>
      <c r="E67" s="134">
        <v>0</v>
      </c>
      <c r="F67" s="134">
        <v>0</v>
      </c>
      <c r="G67" s="134">
        <v>0</v>
      </c>
      <c r="H67" s="297">
        <v>2</v>
      </c>
      <c r="I67" s="257">
        <f t="shared" si="2"/>
        <v>2</v>
      </c>
    </row>
    <row r="68" spans="1:9" s="10" customFormat="1" ht="15.75">
      <c r="A68" s="388">
        <v>27</v>
      </c>
      <c r="B68" s="456" t="s">
        <v>67</v>
      </c>
      <c r="C68" s="166">
        <v>0</v>
      </c>
      <c r="D68" s="98">
        <v>0</v>
      </c>
      <c r="E68" s="98">
        <v>0</v>
      </c>
      <c r="F68" s="98">
        <v>0</v>
      </c>
      <c r="G68" s="98">
        <v>0</v>
      </c>
      <c r="H68" s="455">
        <v>0</v>
      </c>
      <c r="I68" s="257">
        <f t="shared" si="2"/>
        <v>0</v>
      </c>
    </row>
    <row r="69" spans="1:9" s="10" customFormat="1" ht="15.75">
      <c r="A69" s="388">
        <v>28</v>
      </c>
      <c r="B69" s="456" t="s">
        <v>68</v>
      </c>
      <c r="C69" s="166">
        <v>0</v>
      </c>
      <c r="D69" s="98">
        <v>0</v>
      </c>
      <c r="E69" s="98">
        <v>0</v>
      </c>
      <c r="F69" s="98">
        <v>0</v>
      </c>
      <c r="G69" s="98">
        <v>0</v>
      </c>
      <c r="H69" s="455">
        <v>0</v>
      </c>
      <c r="I69" s="257">
        <f t="shared" si="2"/>
        <v>0</v>
      </c>
    </row>
    <row r="70" spans="1:9" s="10" customFormat="1" ht="18" customHeight="1" thickBot="1">
      <c r="A70" s="388">
        <v>29</v>
      </c>
      <c r="B70" s="224" t="s">
        <v>66</v>
      </c>
      <c r="C70" s="300">
        <v>0</v>
      </c>
      <c r="D70" s="301">
        <v>0</v>
      </c>
      <c r="E70" s="301">
        <v>0</v>
      </c>
      <c r="F70" s="301">
        <v>0</v>
      </c>
      <c r="G70" s="301">
        <v>0</v>
      </c>
      <c r="H70" s="302">
        <v>0</v>
      </c>
      <c r="I70" s="293">
        <f t="shared" si="2"/>
        <v>0</v>
      </c>
    </row>
    <row r="71" spans="1:11" ht="16.5" thickBot="1">
      <c r="A71" s="536" t="s">
        <v>2</v>
      </c>
      <c r="B71" s="542"/>
      <c r="C71" s="290">
        <f aca="true" t="shared" si="3" ref="C71:I71">SUM(C42:C70)</f>
        <v>6</v>
      </c>
      <c r="D71" s="290">
        <f t="shared" si="3"/>
        <v>1</v>
      </c>
      <c r="E71" s="290">
        <f t="shared" si="3"/>
        <v>8</v>
      </c>
      <c r="F71" s="290">
        <f t="shared" si="3"/>
        <v>0</v>
      </c>
      <c r="G71" s="290">
        <f t="shared" si="3"/>
        <v>0</v>
      </c>
      <c r="H71" s="294">
        <f t="shared" si="3"/>
        <v>10</v>
      </c>
      <c r="I71" s="149">
        <f t="shared" si="3"/>
        <v>25</v>
      </c>
      <c r="K71" s="133">
        <f>SUM(C71:H71)</f>
        <v>25</v>
      </c>
    </row>
    <row r="72" ht="12.75">
      <c r="I72" s="19"/>
    </row>
    <row r="73" spans="3:9" ht="12.75">
      <c r="C73" s="42"/>
      <c r="D73" s="42"/>
      <c r="E73" s="42"/>
      <c r="F73" s="42"/>
      <c r="G73" s="42"/>
      <c r="H73" s="42"/>
      <c r="I73" s="19"/>
    </row>
    <row r="74" spans="1:9" ht="18">
      <c r="A74" s="534" t="s">
        <v>62</v>
      </c>
      <c r="B74" s="534"/>
      <c r="C74" s="534"/>
      <c r="D74" s="534"/>
      <c r="E74" s="534"/>
      <c r="F74" s="534"/>
      <c r="G74" s="534"/>
      <c r="H74" s="534"/>
      <c r="I74" s="534"/>
    </row>
    <row r="75" spans="1:9" ht="16.5" customHeight="1" thickBot="1">
      <c r="A75" s="504" t="s">
        <v>60</v>
      </c>
      <c r="B75" s="504"/>
      <c r="C75" s="366"/>
      <c r="D75" s="366"/>
      <c r="E75" s="366"/>
      <c r="F75" s="366"/>
      <c r="G75" s="20"/>
      <c r="H75" s="20"/>
      <c r="I75" s="21"/>
    </row>
    <row r="76" spans="1:10" ht="18.75" thickBot="1">
      <c r="A76" s="526" t="s">
        <v>39</v>
      </c>
      <c r="B76" s="527"/>
      <c r="C76" s="528"/>
      <c r="D76" s="391" t="s">
        <v>44</v>
      </c>
      <c r="E76" s="529"/>
      <c r="F76" s="530"/>
      <c r="G76" s="41"/>
      <c r="H76" s="20"/>
      <c r="I76" s="21"/>
      <c r="J76" s="5"/>
    </row>
    <row r="77" spans="1:9" s="10" customFormat="1" ht="48" customHeight="1" thickBot="1">
      <c r="A77" s="8" t="s">
        <v>0</v>
      </c>
      <c r="B77" s="8" t="s">
        <v>1</v>
      </c>
      <c r="C77" s="8" t="s">
        <v>51</v>
      </c>
      <c r="D77" s="8" t="s">
        <v>52</v>
      </c>
      <c r="E77" s="8" t="s">
        <v>53</v>
      </c>
      <c r="F77" s="8" t="s">
        <v>70</v>
      </c>
      <c r="G77" s="8" t="s">
        <v>55</v>
      </c>
      <c r="H77" s="8" t="s">
        <v>56</v>
      </c>
      <c r="I77" s="8" t="s">
        <v>57</v>
      </c>
    </row>
    <row r="78" spans="1:12" s="10" customFormat="1" ht="15.75">
      <c r="A78" s="387">
        <v>1</v>
      </c>
      <c r="B78" s="59" t="s">
        <v>3</v>
      </c>
      <c r="C78" s="383">
        <v>0</v>
      </c>
      <c r="D78" s="395">
        <v>0</v>
      </c>
      <c r="E78" s="279">
        <v>1</v>
      </c>
      <c r="F78" s="279">
        <v>0</v>
      </c>
      <c r="G78" s="279">
        <v>0</v>
      </c>
      <c r="H78" s="100">
        <v>0</v>
      </c>
      <c r="I78" s="256">
        <f aca="true" t="shared" si="4" ref="I78:I106">SUM(C78:H78)</f>
        <v>1</v>
      </c>
      <c r="K78" s="548"/>
      <c r="L78" s="549"/>
    </row>
    <row r="79" spans="1:12" s="78" customFormat="1" ht="15.75">
      <c r="A79" s="388">
        <v>2</v>
      </c>
      <c r="B79" s="61" t="s">
        <v>4</v>
      </c>
      <c r="C79" s="205">
        <v>0</v>
      </c>
      <c r="D79" s="284">
        <v>0</v>
      </c>
      <c r="E79" s="101">
        <v>0</v>
      </c>
      <c r="F79" s="101">
        <v>0</v>
      </c>
      <c r="G79" s="101">
        <v>0</v>
      </c>
      <c r="H79" s="206">
        <v>1</v>
      </c>
      <c r="I79" s="256">
        <f t="shared" si="4"/>
        <v>1</v>
      </c>
      <c r="K79" s="553"/>
      <c r="L79" s="104"/>
    </row>
    <row r="80" spans="1:12" s="10" customFormat="1" ht="15.75">
      <c r="A80" s="388">
        <v>3</v>
      </c>
      <c r="B80" s="61" t="s">
        <v>5</v>
      </c>
      <c r="C80" s="163">
        <v>1</v>
      </c>
      <c r="D80" s="153">
        <v>2</v>
      </c>
      <c r="E80" s="96">
        <v>1</v>
      </c>
      <c r="F80" s="96">
        <v>0</v>
      </c>
      <c r="G80" s="96">
        <v>0</v>
      </c>
      <c r="H80" s="204">
        <v>0</v>
      </c>
      <c r="I80" s="256">
        <f t="shared" si="4"/>
        <v>4</v>
      </c>
      <c r="K80" s="553"/>
      <c r="L80" s="62"/>
    </row>
    <row r="81" spans="1:9" s="58" customFormat="1" ht="15.75">
      <c r="A81" s="389">
        <v>4</v>
      </c>
      <c r="B81" s="61" t="s">
        <v>6</v>
      </c>
      <c r="C81" s="163">
        <v>0</v>
      </c>
      <c r="D81" s="153">
        <v>0</v>
      </c>
      <c r="E81" s="96">
        <v>0</v>
      </c>
      <c r="F81" s="96">
        <v>0</v>
      </c>
      <c r="G81" s="96">
        <v>0</v>
      </c>
      <c r="H81" s="204">
        <v>0</v>
      </c>
      <c r="I81" s="256">
        <f t="shared" si="4"/>
        <v>0</v>
      </c>
    </row>
    <row r="82" spans="1:9" s="10" customFormat="1" ht="15.75">
      <c r="A82" s="389">
        <v>5</v>
      </c>
      <c r="B82" s="61" t="s">
        <v>7</v>
      </c>
      <c r="C82" s="163">
        <v>0</v>
      </c>
      <c r="D82" s="153">
        <v>0</v>
      </c>
      <c r="E82" s="96">
        <v>0</v>
      </c>
      <c r="F82" s="96">
        <v>0</v>
      </c>
      <c r="G82" s="96">
        <v>0</v>
      </c>
      <c r="H82" s="204">
        <v>0</v>
      </c>
      <c r="I82" s="256">
        <f t="shared" si="4"/>
        <v>0</v>
      </c>
    </row>
    <row r="83" spans="1:9" s="10" customFormat="1" ht="15.75">
      <c r="A83" s="388">
        <v>6</v>
      </c>
      <c r="B83" s="61" t="s">
        <v>8</v>
      </c>
      <c r="C83" s="163">
        <v>2</v>
      </c>
      <c r="D83" s="153">
        <v>1</v>
      </c>
      <c r="E83" s="96">
        <v>1</v>
      </c>
      <c r="F83" s="96">
        <v>0</v>
      </c>
      <c r="G83" s="96">
        <v>0</v>
      </c>
      <c r="H83" s="204">
        <v>0</v>
      </c>
      <c r="I83" s="256">
        <f t="shared" si="4"/>
        <v>4</v>
      </c>
    </row>
    <row r="84" spans="1:9" s="10" customFormat="1" ht="15.75">
      <c r="A84" s="388">
        <v>7</v>
      </c>
      <c r="B84" s="61" t="s">
        <v>9</v>
      </c>
      <c r="C84" s="163">
        <v>0</v>
      </c>
      <c r="D84" s="153">
        <v>0</v>
      </c>
      <c r="E84" s="96">
        <v>0</v>
      </c>
      <c r="F84" s="96">
        <v>0</v>
      </c>
      <c r="G84" s="96">
        <v>0</v>
      </c>
      <c r="H84" s="204">
        <v>0</v>
      </c>
      <c r="I84" s="256">
        <f t="shared" si="4"/>
        <v>0</v>
      </c>
    </row>
    <row r="85" spans="1:9" s="10" customFormat="1" ht="15.75">
      <c r="A85" s="388">
        <v>8</v>
      </c>
      <c r="B85" s="61" t="s">
        <v>10</v>
      </c>
      <c r="C85" s="163">
        <v>0</v>
      </c>
      <c r="D85" s="153">
        <v>0</v>
      </c>
      <c r="E85" s="96">
        <v>0</v>
      </c>
      <c r="F85" s="96">
        <v>0</v>
      </c>
      <c r="G85" s="96">
        <v>0</v>
      </c>
      <c r="H85" s="204">
        <v>0</v>
      </c>
      <c r="I85" s="256">
        <f t="shared" si="4"/>
        <v>0</v>
      </c>
    </row>
    <row r="86" spans="1:9" s="10" customFormat="1" ht="15.75">
      <c r="A86" s="388">
        <v>9</v>
      </c>
      <c r="B86" s="61" t="s">
        <v>11</v>
      </c>
      <c r="C86" s="163">
        <v>0</v>
      </c>
      <c r="D86" s="153">
        <v>0</v>
      </c>
      <c r="E86" s="96">
        <v>0</v>
      </c>
      <c r="F86" s="96">
        <v>0</v>
      </c>
      <c r="G86" s="96">
        <v>0</v>
      </c>
      <c r="H86" s="204">
        <v>0</v>
      </c>
      <c r="I86" s="256">
        <f t="shared" si="4"/>
        <v>0</v>
      </c>
    </row>
    <row r="87" spans="1:9" s="10" customFormat="1" ht="15.75">
      <c r="A87" s="388">
        <v>10</v>
      </c>
      <c r="B87" s="61" t="s">
        <v>12</v>
      </c>
      <c r="C87" s="163">
        <v>1</v>
      </c>
      <c r="D87" s="153">
        <v>0</v>
      </c>
      <c r="E87" s="96">
        <v>2</v>
      </c>
      <c r="F87" s="96">
        <v>0</v>
      </c>
      <c r="G87" s="96">
        <v>0</v>
      </c>
      <c r="H87" s="204">
        <v>0</v>
      </c>
      <c r="I87" s="256">
        <f t="shared" si="4"/>
        <v>3</v>
      </c>
    </row>
    <row r="88" spans="1:9" s="10" customFormat="1" ht="15.75">
      <c r="A88" s="388">
        <v>11</v>
      </c>
      <c r="B88" s="61" t="s">
        <v>13</v>
      </c>
      <c r="C88" s="163">
        <v>0</v>
      </c>
      <c r="D88" s="153">
        <v>0</v>
      </c>
      <c r="E88" s="96">
        <v>0</v>
      </c>
      <c r="F88" s="96">
        <v>0</v>
      </c>
      <c r="G88" s="96">
        <v>0</v>
      </c>
      <c r="H88" s="204">
        <v>0</v>
      </c>
      <c r="I88" s="256">
        <f t="shared" si="4"/>
        <v>0</v>
      </c>
    </row>
    <row r="89" spans="1:9" s="10" customFormat="1" ht="15.75">
      <c r="A89" s="388">
        <v>12</v>
      </c>
      <c r="B89" s="61" t="s">
        <v>14</v>
      </c>
      <c r="C89" s="163">
        <v>0</v>
      </c>
      <c r="D89" s="153">
        <v>0</v>
      </c>
      <c r="E89" s="96">
        <v>0</v>
      </c>
      <c r="F89" s="96">
        <v>0</v>
      </c>
      <c r="G89" s="96">
        <v>0</v>
      </c>
      <c r="H89" s="204">
        <v>0</v>
      </c>
      <c r="I89" s="256">
        <f t="shared" si="4"/>
        <v>0</v>
      </c>
    </row>
    <row r="90" spans="1:9" s="10" customFormat="1" ht="15.75">
      <c r="A90" s="389">
        <v>13</v>
      </c>
      <c r="B90" s="61" t="s">
        <v>15</v>
      </c>
      <c r="C90" s="163">
        <v>0</v>
      </c>
      <c r="D90" s="153">
        <v>1</v>
      </c>
      <c r="E90" s="96">
        <v>0</v>
      </c>
      <c r="F90" s="96">
        <v>0</v>
      </c>
      <c r="G90" s="96">
        <v>0</v>
      </c>
      <c r="H90" s="204">
        <v>0</v>
      </c>
      <c r="I90" s="256">
        <f t="shared" si="4"/>
        <v>1</v>
      </c>
    </row>
    <row r="91" spans="1:9" s="10" customFormat="1" ht="15.75">
      <c r="A91" s="389">
        <v>14</v>
      </c>
      <c r="B91" s="61" t="s">
        <v>16</v>
      </c>
      <c r="C91" s="163">
        <v>1</v>
      </c>
      <c r="D91" s="153">
        <v>0</v>
      </c>
      <c r="E91" s="96">
        <v>3</v>
      </c>
      <c r="F91" s="96">
        <v>0</v>
      </c>
      <c r="G91" s="96">
        <v>0</v>
      </c>
      <c r="H91" s="204">
        <v>0</v>
      </c>
      <c r="I91" s="256">
        <f t="shared" si="4"/>
        <v>4</v>
      </c>
    </row>
    <row r="92" spans="1:9" s="10" customFormat="1" ht="15.75">
      <c r="A92" s="389">
        <v>15</v>
      </c>
      <c r="B92" s="61" t="s">
        <v>17</v>
      </c>
      <c r="C92" s="163">
        <v>0</v>
      </c>
      <c r="D92" s="153">
        <v>0</v>
      </c>
      <c r="E92" s="96">
        <v>0</v>
      </c>
      <c r="F92" s="96">
        <v>0</v>
      </c>
      <c r="G92" s="96">
        <v>0</v>
      </c>
      <c r="H92" s="204">
        <v>0</v>
      </c>
      <c r="I92" s="256">
        <f t="shared" si="4"/>
        <v>0</v>
      </c>
    </row>
    <row r="93" spans="1:9" s="10" customFormat="1" ht="15.75">
      <c r="A93" s="388">
        <v>16</v>
      </c>
      <c r="B93" s="61" t="s">
        <v>18</v>
      </c>
      <c r="C93" s="163">
        <v>0</v>
      </c>
      <c r="D93" s="153">
        <v>0</v>
      </c>
      <c r="E93" s="96">
        <v>0</v>
      </c>
      <c r="F93" s="96">
        <v>0</v>
      </c>
      <c r="G93" s="96">
        <v>0</v>
      </c>
      <c r="H93" s="204">
        <v>0</v>
      </c>
      <c r="I93" s="256">
        <f t="shared" si="4"/>
        <v>0</v>
      </c>
    </row>
    <row r="94" spans="1:9" s="10" customFormat="1" ht="15.75">
      <c r="A94" s="388">
        <v>17</v>
      </c>
      <c r="B94" s="61" t="s">
        <v>19</v>
      </c>
      <c r="C94" s="163">
        <v>0</v>
      </c>
      <c r="D94" s="153">
        <v>0</v>
      </c>
      <c r="E94" s="96">
        <v>0</v>
      </c>
      <c r="F94" s="96">
        <v>0</v>
      </c>
      <c r="G94" s="96">
        <v>0</v>
      </c>
      <c r="H94" s="204">
        <v>1</v>
      </c>
      <c r="I94" s="256">
        <f t="shared" si="4"/>
        <v>1</v>
      </c>
    </row>
    <row r="95" spans="1:9" s="10" customFormat="1" ht="15.75">
      <c r="A95" s="389">
        <v>18</v>
      </c>
      <c r="B95" s="61" t="s">
        <v>20</v>
      </c>
      <c r="C95" s="163">
        <v>0</v>
      </c>
      <c r="D95" s="153">
        <v>0</v>
      </c>
      <c r="E95" s="96">
        <v>0</v>
      </c>
      <c r="F95" s="96">
        <v>0</v>
      </c>
      <c r="G95" s="96">
        <v>0</v>
      </c>
      <c r="H95" s="204">
        <v>0</v>
      </c>
      <c r="I95" s="256">
        <f t="shared" si="4"/>
        <v>0</v>
      </c>
    </row>
    <row r="96" spans="1:9" s="10" customFormat="1" ht="15.75">
      <c r="A96" s="389">
        <v>19</v>
      </c>
      <c r="B96" s="61" t="s">
        <v>21</v>
      </c>
      <c r="C96" s="163">
        <v>1</v>
      </c>
      <c r="D96" s="153">
        <v>0</v>
      </c>
      <c r="E96" s="96">
        <v>0</v>
      </c>
      <c r="F96" s="96">
        <v>0</v>
      </c>
      <c r="G96" s="96">
        <v>0</v>
      </c>
      <c r="H96" s="204">
        <v>0</v>
      </c>
      <c r="I96" s="256">
        <f t="shared" si="4"/>
        <v>1</v>
      </c>
    </row>
    <row r="97" spans="1:9" s="58" customFormat="1" ht="15.75">
      <c r="A97" s="388">
        <v>20</v>
      </c>
      <c r="B97" s="61" t="s">
        <v>22</v>
      </c>
      <c r="C97" s="163">
        <v>0</v>
      </c>
      <c r="D97" s="153">
        <v>0</v>
      </c>
      <c r="E97" s="96">
        <v>0</v>
      </c>
      <c r="F97" s="96">
        <v>0</v>
      </c>
      <c r="G97" s="96">
        <v>0</v>
      </c>
      <c r="H97" s="204">
        <v>0</v>
      </c>
      <c r="I97" s="256">
        <f t="shared" si="4"/>
        <v>0</v>
      </c>
    </row>
    <row r="98" spans="1:9" s="10" customFormat="1" ht="15.75">
      <c r="A98" s="388">
        <v>21</v>
      </c>
      <c r="B98" s="61" t="s">
        <v>23</v>
      </c>
      <c r="C98" s="163">
        <v>0</v>
      </c>
      <c r="D98" s="153">
        <v>0</v>
      </c>
      <c r="E98" s="96">
        <v>0</v>
      </c>
      <c r="F98" s="96">
        <v>0</v>
      </c>
      <c r="G98" s="96">
        <v>0</v>
      </c>
      <c r="H98" s="204">
        <v>0</v>
      </c>
      <c r="I98" s="256">
        <f t="shared" si="4"/>
        <v>0</v>
      </c>
    </row>
    <row r="99" spans="1:9" s="10" customFormat="1" ht="15.75">
      <c r="A99" s="388">
        <v>22</v>
      </c>
      <c r="B99" s="61" t="s">
        <v>24</v>
      </c>
      <c r="C99" s="163">
        <v>0</v>
      </c>
      <c r="D99" s="153">
        <v>0</v>
      </c>
      <c r="E99" s="96">
        <v>0</v>
      </c>
      <c r="F99" s="96">
        <v>0</v>
      </c>
      <c r="G99" s="96">
        <v>0</v>
      </c>
      <c r="H99" s="204">
        <v>0</v>
      </c>
      <c r="I99" s="256">
        <f t="shared" si="4"/>
        <v>0</v>
      </c>
    </row>
    <row r="100" spans="1:9" s="10" customFormat="1" ht="15.75">
      <c r="A100" s="388">
        <v>23</v>
      </c>
      <c r="B100" s="61" t="s">
        <v>25</v>
      </c>
      <c r="C100" s="163">
        <v>0</v>
      </c>
      <c r="D100" s="153">
        <v>0</v>
      </c>
      <c r="E100" s="96">
        <v>0</v>
      </c>
      <c r="F100" s="96">
        <v>0</v>
      </c>
      <c r="G100" s="96">
        <v>0</v>
      </c>
      <c r="H100" s="204">
        <v>0</v>
      </c>
      <c r="I100" s="256">
        <f t="shared" si="4"/>
        <v>0</v>
      </c>
    </row>
    <row r="101" spans="1:9" s="10" customFormat="1" ht="15.75">
      <c r="A101" s="389">
        <v>24</v>
      </c>
      <c r="B101" s="61" t="s">
        <v>26</v>
      </c>
      <c r="C101" s="163">
        <v>0</v>
      </c>
      <c r="D101" s="153">
        <v>0</v>
      </c>
      <c r="E101" s="96">
        <v>1</v>
      </c>
      <c r="F101" s="96">
        <v>0</v>
      </c>
      <c r="G101" s="96">
        <v>0</v>
      </c>
      <c r="H101" s="204">
        <v>0</v>
      </c>
      <c r="I101" s="256">
        <f t="shared" si="4"/>
        <v>1</v>
      </c>
    </row>
    <row r="102" spans="1:9" s="78" customFormat="1" ht="15.75">
      <c r="A102" s="388">
        <v>25</v>
      </c>
      <c r="B102" s="61" t="s">
        <v>27</v>
      </c>
      <c r="C102" s="205">
        <v>0</v>
      </c>
      <c r="D102" s="284">
        <v>0</v>
      </c>
      <c r="E102" s="101">
        <v>0</v>
      </c>
      <c r="F102" s="101">
        <v>0</v>
      </c>
      <c r="G102" s="101">
        <v>0</v>
      </c>
      <c r="H102" s="206">
        <v>0</v>
      </c>
      <c r="I102" s="256">
        <f t="shared" si="4"/>
        <v>0</v>
      </c>
    </row>
    <row r="103" spans="1:9" s="10" customFormat="1" ht="15.75">
      <c r="A103" s="388">
        <v>26</v>
      </c>
      <c r="B103" s="61" t="s">
        <v>65</v>
      </c>
      <c r="C103" s="163">
        <v>0</v>
      </c>
      <c r="D103" s="153">
        <v>0</v>
      </c>
      <c r="E103" s="96">
        <v>0</v>
      </c>
      <c r="F103" s="96">
        <v>0</v>
      </c>
      <c r="G103" s="96">
        <v>0</v>
      </c>
      <c r="H103" s="204">
        <v>2</v>
      </c>
      <c r="I103" s="256">
        <f t="shared" si="4"/>
        <v>2</v>
      </c>
    </row>
    <row r="104" spans="1:9" s="10" customFormat="1" ht="15.75">
      <c r="A104" s="388">
        <v>27</v>
      </c>
      <c r="B104" s="456" t="s">
        <v>67</v>
      </c>
      <c r="C104" s="163">
        <v>0</v>
      </c>
      <c r="D104" s="153">
        <v>0</v>
      </c>
      <c r="E104" s="96">
        <v>0</v>
      </c>
      <c r="F104" s="96">
        <v>0</v>
      </c>
      <c r="G104" s="96">
        <v>0</v>
      </c>
      <c r="H104" s="204">
        <v>0</v>
      </c>
      <c r="I104" s="256">
        <f t="shared" si="4"/>
        <v>0</v>
      </c>
    </row>
    <row r="105" spans="1:9" s="10" customFormat="1" ht="15.75">
      <c r="A105" s="388">
        <v>28</v>
      </c>
      <c r="B105" s="456" t="s">
        <v>68</v>
      </c>
      <c r="C105" s="163">
        <v>0</v>
      </c>
      <c r="D105" s="153">
        <v>0</v>
      </c>
      <c r="E105" s="96">
        <v>0</v>
      </c>
      <c r="F105" s="96">
        <v>0</v>
      </c>
      <c r="G105" s="96">
        <v>0</v>
      </c>
      <c r="H105" s="204">
        <v>0</v>
      </c>
      <c r="I105" s="256">
        <f t="shared" si="4"/>
        <v>0</v>
      </c>
    </row>
    <row r="106" spans="1:9" s="10" customFormat="1" ht="17.25" customHeight="1" thickBot="1">
      <c r="A106" s="388">
        <v>29</v>
      </c>
      <c r="B106" s="224" t="s">
        <v>66</v>
      </c>
      <c r="C106" s="207">
        <v>0</v>
      </c>
      <c r="D106" s="291">
        <v>0</v>
      </c>
      <c r="E106" s="97">
        <v>0</v>
      </c>
      <c r="F106" s="97">
        <v>0</v>
      </c>
      <c r="G106" s="97">
        <v>0</v>
      </c>
      <c r="H106" s="208">
        <v>0</v>
      </c>
      <c r="I106" s="256">
        <f t="shared" si="4"/>
        <v>0</v>
      </c>
    </row>
    <row r="107" spans="1:11" ht="16.5" thickBot="1">
      <c r="A107" s="536" t="s">
        <v>2</v>
      </c>
      <c r="B107" s="537"/>
      <c r="C107" s="385">
        <f aca="true" t="shared" si="5" ref="C107:I107">SUM(C78:C106)</f>
        <v>6</v>
      </c>
      <c r="D107" s="109">
        <f t="shared" si="5"/>
        <v>4</v>
      </c>
      <c r="E107" s="109">
        <f t="shared" si="5"/>
        <v>9</v>
      </c>
      <c r="F107" s="109">
        <f t="shared" si="5"/>
        <v>0</v>
      </c>
      <c r="G107" s="109">
        <f t="shared" si="5"/>
        <v>0</v>
      </c>
      <c r="H107" s="109">
        <f t="shared" si="5"/>
        <v>4</v>
      </c>
      <c r="I107" s="48">
        <f t="shared" si="5"/>
        <v>23</v>
      </c>
      <c r="K107" s="133">
        <f>SUM(C107:H107)</f>
        <v>23</v>
      </c>
    </row>
    <row r="108" ht="12.75">
      <c r="I108" s="19"/>
    </row>
    <row r="109" spans="3:9" ht="12.75">
      <c r="C109" s="42"/>
      <c r="D109" s="42"/>
      <c r="E109" s="42"/>
      <c r="F109" s="42"/>
      <c r="G109" s="42"/>
      <c r="H109" s="42"/>
      <c r="I109" s="19"/>
    </row>
    <row r="110" spans="1:9" ht="18">
      <c r="A110" s="534" t="s">
        <v>62</v>
      </c>
      <c r="B110" s="534"/>
      <c r="C110" s="534"/>
      <c r="D110" s="534"/>
      <c r="E110" s="534"/>
      <c r="F110" s="534"/>
      <c r="G110" s="534"/>
      <c r="H110" s="534"/>
      <c r="I110" s="534"/>
    </row>
    <row r="111" spans="1:9" ht="18.75" thickBot="1">
      <c r="A111" s="504" t="s">
        <v>60</v>
      </c>
      <c r="B111" s="504"/>
      <c r="C111" s="366"/>
      <c r="D111" s="366"/>
      <c r="E111" s="366"/>
      <c r="F111" s="366"/>
      <c r="G111" s="20"/>
      <c r="H111" s="20"/>
      <c r="I111" s="21"/>
    </row>
    <row r="112" spans="1:10" ht="18.75" thickBot="1">
      <c r="A112" s="526" t="s">
        <v>39</v>
      </c>
      <c r="B112" s="527"/>
      <c r="C112" s="528"/>
      <c r="D112" s="391" t="s">
        <v>45</v>
      </c>
      <c r="E112" s="529"/>
      <c r="F112" s="530"/>
      <c r="G112" s="41"/>
      <c r="H112" s="20"/>
      <c r="I112" s="21"/>
      <c r="J112" s="5"/>
    </row>
    <row r="113" spans="1:9" s="10" customFormat="1" ht="48" customHeight="1" thickBot="1">
      <c r="A113" s="8" t="s">
        <v>0</v>
      </c>
      <c r="B113" s="8" t="s">
        <v>1</v>
      </c>
      <c r="C113" s="8" t="s">
        <v>51</v>
      </c>
      <c r="D113" s="8" t="s">
        <v>52</v>
      </c>
      <c r="E113" s="8" t="s">
        <v>53</v>
      </c>
      <c r="F113" s="8" t="s">
        <v>54</v>
      </c>
      <c r="G113" s="8" t="s">
        <v>55</v>
      </c>
      <c r="H113" s="8" t="s">
        <v>56</v>
      </c>
      <c r="I113" s="8" t="s">
        <v>57</v>
      </c>
    </row>
    <row r="114" spans="1:12" s="10" customFormat="1" ht="15.75">
      <c r="A114" s="387">
        <v>1</v>
      </c>
      <c r="B114" s="59" t="s">
        <v>3</v>
      </c>
      <c r="C114" s="383">
        <v>0</v>
      </c>
      <c r="D114" s="395">
        <v>0</v>
      </c>
      <c r="E114" s="279">
        <v>0</v>
      </c>
      <c r="F114" s="279">
        <v>0</v>
      </c>
      <c r="G114" s="279">
        <v>0</v>
      </c>
      <c r="H114" s="100">
        <v>1</v>
      </c>
      <c r="I114" s="257">
        <f aca="true" t="shared" si="6" ref="I114:I142">SUM(C114:H114)</f>
        <v>1</v>
      </c>
      <c r="K114" s="548"/>
      <c r="L114" s="549"/>
    </row>
    <row r="115" spans="1:12" s="78" customFormat="1" ht="15.75" customHeight="1">
      <c r="A115" s="388">
        <v>2</v>
      </c>
      <c r="B115" s="61" t="s">
        <v>4</v>
      </c>
      <c r="C115" s="205">
        <v>0</v>
      </c>
      <c r="D115" s="284">
        <v>0</v>
      </c>
      <c r="E115" s="101">
        <v>0</v>
      </c>
      <c r="F115" s="101">
        <v>0</v>
      </c>
      <c r="G115" s="101">
        <v>0</v>
      </c>
      <c r="H115" s="206">
        <v>1</v>
      </c>
      <c r="I115" s="257">
        <f t="shared" si="6"/>
        <v>1</v>
      </c>
      <c r="K115" s="553"/>
      <c r="L115" s="104"/>
    </row>
    <row r="116" spans="1:12" s="10" customFormat="1" ht="15.75">
      <c r="A116" s="388">
        <v>3</v>
      </c>
      <c r="B116" s="61" t="s">
        <v>5</v>
      </c>
      <c r="C116" s="163">
        <v>0</v>
      </c>
      <c r="D116" s="153">
        <v>1</v>
      </c>
      <c r="E116" s="96">
        <v>1</v>
      </c>
      <c r="F116" s="96">
        <v>0</v>
      </c>
      <c r="G116" s="96">
        <v>0</v>
      </c>
      <c r="H116" s="204">
        <v>0</v>
      </c>
      <c r="I116" s="257">
        <f t="shared" si="6"/>
        <v>2</v>
      </c>
      <c r="K116" s="553"/>
      <c r="L116" s="62"/>
    </row>
    <row r="117" spans="1:9" s="10" customFormat="1" ht="15.75">
      <c r="A117" s="389">
        <v>4</v>
      </c>
      <c r="B117" s="61" t="s">
        <v>6</v>
      </c>
      <c r="C117" s="163">
        <v>0</v>
      </c>
      <c r="D117" s="153">
        <v>0</v>
      </c>
      <c r="E117" s="96">
        <v>0</v>
      </c>
      <c r="F117" s="96">
        <v>0</v>
      </c>
      <c r="G117" s="96">
        <v>0</v>
      </c>
      <c r="H117" s="204">
        <v>0</v>
      </c>
      <c r="I117" s="257">
        <f t="shared" si="6"/>
        <v>0</v>
      </c>
    </row>
    <row r="118" spans="1:9" s="78" customFormat="1" ht="15.75">
      <c r="A118" s="389">
        <v>5</v>
      </c>
      <c r="B118" s="61" t="s">
        <v>7</v>
      </c>
      <c r="C118" s="205">
        <v>0</v>
      </c>
      <c r="D118" s="284">
        <v>0</v>
      </c>
      <c r="E118" s="101">
        <v>0</v>
      </c>
      <c r="F118" s="101">
        <v>0</v>
      </c>
      <c r="G118" s="101">
        <v>0</v>
      </c>
      <c r="H118" s="206">
        <v>0</v>
      </c>
      <c r="I118" s="257">
        <f t="shared" si="6"/>
        <v>0</v>
      </c>
    </row>
    <row r="119" spans="1:9" s="78" customFormat="1" ht="15.75">
      <c r="A119" s="388">
        <v>6</v>
      </c>
      <c r="B119" s="61" t="s">
        <v>8</v>
      </c>
      <c r="C119" s="205">
        <v>0</v>
      </c>
      <c r="D119" s="284">
        <v>0</v>
      </c>
      <c r="E119" s="101">
        <v>2</v>
      </c>
      <c r="F119" s="101">
        <v>0</v>
      </c>
      <c r="G119" s="101">
        <v>0</v>
      </c>
      <c r="H119" s="206">
        <v>0</v>
      </c>
      <c r="I119" s="257">
        <f t="shared" si="6"/>
        <v>2</v>
      </c>
    </row>
    <row r="120" spans="1:9" s="10" customFormat="1" ht="15.75">
      <c r="A120" s="388">
        <v>7</v>
      </c>
      <c r="B120" s="61" t="s">
        <v>9</v>
      </c>
      <c r="C120" s="205">
        <v>0</v>
      </c>
      <c r="D120" s="284">
        <v>0</v>
      </c>
      <c r="E120" s="101">
        <v>0</v>
      </c>
      <c r="F120" s="101">
        <v>0</v>
      </c>
      <c r="G120" s="101">
        <v>0</v>
      </c>
      <c r="H120" s="206">
        <v>0</v>
      </c>
      <c r="I120" s="257">
        <f t="shared" si="6"/>
        <v>0</v>
      </c>
    </row>
    <row r="121" spans="1:9" s="10" customFormat="1" ht="15.75">
      <c r="A121" s="388">
        <v>8</v>
      </c>
      <c r="B121" s="61" t="s">
        <v>10</v>
      </c>
      <c r="C121" s="163">
        <v>0</v>
      </c>
      <c r="D121" s="153">
        <v>0</v>
      </c>
      <c r="E121" s="96">
        <v>0</v>
      </c>
      <c r="F121" s="96">
        <v>0</v>
      </c>
      <c r="G121" s="96">
        <v>0</v>
      </c>
      <c r="H121" s="204">
        <v>0</v>
      </c>
      <c r="I121" s="257">
        <f t="shared" si="6"/>
        <v>0</v>
      </c>
    </row>
    <row r="122" spans="1:9" s="10" customFormat="1" ht="15.75">
      <c r="A122" s="388">
        <v>9</v>
      </c>
      <c r="B122" s="61" t="s">
        <v>11</v>
      </c>
      <c r="C122" s="163">
        <v>0</v>
      </c>
      <c r="D122" s="153">
        <v>0</v>
      </c>
      <c r="E122" s="96">
        <v>0</v>
      </c>
      <c r="F122" s="96">
        <v>0</v>
      </c>
      <c r="G122" s="96">
        <v>0</v>
      </c>
      <c r="H122" s="204">
        <v>1</v>
      </c>
      <c r="I122" s="257">
        <f t="shared" si="6"/>
        <v>1</v>
      </c>
    </row>
    <row r="123" spans="1:9" s="10" customFormat="1" ht="15.75">
      <c r="A123" s="388">
        <v>10</v>
      </c>
      <c r="B123" s="61" t="s">
        <v>12</v>
      </c>
      <c r="C123" s="163">
        <v>0</v>
      </c>
      <c r="D123" s="153">
        <v>0</v>
      </c>
      <c r="E123" s="96">
        <v>0</v>
      </c>
      <c r="F123" s="96">
        <v>0</v>
      </c>
      <c r="G123" s="96">
        <v>0</v>
      </c>
      <c r="H123" s="204">
        <v>2</v>
      </c>
      <c r="I123" s="257">
        <f t="shared" si="6"/>
        <v>2</v>
      </c>
    </row>
    <row r="124" spans="1:9" s="78" customFormat="1" ht="15.75">
      <c r="A124" s="388">
        <v>11</v>
      </c>
      <c r="B124" s="61" t="s">
        <v>13</v>
      </c>
      <c r="C124" s="205">
        <v>0</v>
      </c>
      <c r="D124" s="284">
        <v>0</v>
      </c>
      <c r="E124" s="101">
        <v>0</v>
      </c>
      <c r="F124" s="101">
        <v>0</v>
      </c>
      <c r="G124" s="101">
        <v>0</v>
      </c>
      <c r="H124" s="206">
        <v>0</v>
      </c>
      <c r="I124" s="257">
        <f t="shared" si="6"/>
        <v>0</v>
      </c>
    </row>
    <row r="125" spans="1:9" s="10" customFormat="1" ht="15.75">
      <c r="A125" s="388">
        <v>12</v>
      </c>
      <c r="B125" s="61" t="s">
        <v>14</v>
      </c>
      <c r="C125" s="163">
        <v>0</v>
      </c>
      <c r="D125" s="153">
        <v>0</v>
      </c>
      <c r="E125" s="96">
        <v>0</v>
      </c>
      <c r="F125" s="96">
        <v>0</v>
      </c>
      <c r="G125" s="96">
        <v>0</v>
      </c>
      <c r="H125" s="204">
        <v>0</v>
      </c>
      <c r="I125" s="257">
        <f t="shared" si="6"/>
        <v>0</v>
      </c>
    </row>
    <row r="126" spans="1:9" s="78" customFormat="1" ht="15.75">
      <c r="A126" s="389">
        <v>13</v>
      </c>
      <c r="B126" s="61" t="s">
        <v>15</v>
      </c>
      <c r="C126" s="205">
        <v>0</v>
      </c>
      <c r="D126" s="284">
        <v>0</v>
      </c>
      <c r="E126" s="101">
        <v>0</v>
      </c>
      <c r="F126" s="101">
        <v>0</v>
      </c>
      <c r="G126" s="101">
        <v>0</v>
      </c>
      <c r="H126" s="206">
        <v>0</v>
      </c>
      <c r="I126" s="257">
        <f t="shared" si="6"/>
        <v>0</v>
      </c>
    </row>
    <row r="127" spans="1:9" s="10" customFormat="1" ht="15.75">
      <c r="A127" s="389">
        <v>14</v>
      </c>
      <c r="B127" s="61" t="s">
        <v>16</v>
      </c>
      <c r="C127" s="163">
        <v>0</v>
      </c>
      <c r="D127" s="153">
        <v>1</v>
      </c>
      <c r="E127" s="96">
        <v>4</v>
      </c>
      <c r="F127" s="96">
        <v>0</v>
      </c>
      <c r="G127" s="96">
        <v>0</v>
      </c>
      <c r="H127" s="204">
        <v>0</v>
      </c>
      <c r="I127" s="257">
        <f t="shared" si="6"/>
        <v>5</v>
      </c>
    </row>
    <row r="128" spans="1:9" s="10" customFormat="1" ht="15.75">
      <c r="A128" s="389">
        <v>15</v>
      </c>
      <c r="B128" s="61" t="s">
        <v>17</v>
      </c>
      <c r="C128" s="163">
        <v>0</v>
      </c>
      <c r="D128" s="153">
        <v>0</v>
      </c>
      <c r="E128" s="96">
        <v>0</v>
      </c>
      <c r="F128" s="96">
        <v>0</v>
      </c>
      <c r="G128" s="96">
        <v>0</v>
      </c>
      <c r="H128" s="204">
        <v>0</v>
      </c>
      <c r="I128" s="257">
        <f t="shared" si="6"/>
        <v>0</v>
      </c>
    </row>
    <row r="129" spans="1:9" s="10" customFormat="1" ht="15.75">
      <c r="A129" s="388">
        <v>16</v>
      </c>
      <c r="B129" s="61" t="s">
        <v>18</v>
      </c>
      <c r="C129" s="163">
        <v>0</v>
      </c>
      <c r="D129" s="153">
        <v>0</v>
      </c>
      <c r="E129" s="96">
        <v>0</v>
      </c>
      <c r="F129" s="96">
        <v>0</v>
      </c>
      <c r="G129" s="96">
        <v>0</v>
      </c>
      <c r="H129" s="204">
        <v>0</v>
      </c>
      <c r="I129" s="257">
        <f t="shared" si="6"/>
        <v>0</v>
      </c>
    </row>
    <row r="130" spans="1:9" s="78" customFormat="1" ht="15.75">
      <c r="A130" s="388">
        <v>17</v>
      </c>
      <c r="B130" s="61" t="s">
        <v>19</v>
      </c>
      <c r="C130" s="205">
        <v>0</v>
      </c>
      <c r="D130" s="284">
        <v>0</v>
      </c>
      <c r="E130" s="101">
        <v>0</v>
      </c>
      <c r="F130" s="101">
        <v>0</v>
      </c>
      <c r="G130" s="101">
        <v>0</v>
      </c>
      <c r="H130" s="206">
        <v>0</v>
      </c>
      <c r="I130" s="257">
        <f t="shared" si="6"/>
        <v>0</v>
      </c>
    </row>
    <row r="131" spans="1:9" s="10" customFormat="1" ht="15.75">
      <c r="A131" s="389">
        <v>18</v>
      </c>
      <c r="B131" s="61" t="s">
        <v>20</v>
      </c>
      <c r="C131" s="163">
        <v>1</v>
      </c>
      <c r="D131" s="153">
        <v>0</v>
      </c>
      <c r="E131" s="96">
        <v>0</v>
      </c>
      <c r="F131" s="96">
        <v>0</v>
      </c>
      <c r="G131" s="96">
        <v>0</v>
      </c>
      <c r="H131" s="204">
        <v>0</v>
      </c>
      <c r="I131" s="257">
        <f t="shared" si="6"/>
        <v>1</v>
      </c>
    </row>
    <row r="132" spans="1:9" s="78" customFormat="1" ht="15.75">
      <c r="A132" s="389">
        <v>19</v>
      </c>
      <c r="B132" s="61" t="s">
        <v>21</v>
      </c>
      <c r="C132" s="205">
        <v>0</v>
      </c>
      <c r="D132" s="284">
        <v>0</v>
      </c>
      <c r="E132" s="101">
        <v>0</v>
      </c>
      <c r="F132" s="101">
        <v>0</v>
      </c>
      <c r="G132" s="101">
        <v>0</v>
      </c>
      <c r="H132" s="206">
        <v>0</v>
      </c>
      <c r="I132" s="257">
        <f t="shared" si="6"/>
        <v>0</v>
      </c>
    </row>
    <row r="133" spans="1:9" s="78" customFormat="1" ht="15.75">
      <c r="A133" s="388">
        <v>20</v>
      </c>
      <c r="B133" s="61" t="s">
        <v>22</v>
      </c>
      <c r="C133" s="205">
        <v>0</v>
      </c>
      <c r="D133" s="284">
        <v>0</v>
      </c>
      <c r="E133" s="101">
        <v>0</v>
      </c>
      <c r="F133" s="101">
        <v>0</v>
      </c>
      <c r="G133" s="101">
        <v>0</v>
      </c>
      <c r="H133" s="206">
        <v>0</v>
      </c>
      <c r="I133" s="257">
        <f t="shared" si="6"/>
        <v>0</v>
      </c>
    </row>
    <row r="134" spans="1:9" s="10" customFormat="1" ht="15.75">
      <c r="A134" s="388">
        <v>21</v>
      </c>
      <c r="B134" s="61" t="s">
        <v>23</v>
      </c>
      <c r="C134" s="163">
        <v>0</v>
      </c>
      <c r="D134" s="153">
        <v>0</v>
      </c>
      <c r="E134" s="96">
        <v>0</v>
      </c>
      <c r="F134" s="96">
        <v>0</v>
      </c>
      <c r="G134" s="96">
        <v>0</v>
      </c>
      <c r="H134" s="204">
        <v>0</v>
      </c>
      <c r="I134" s="257">
        <f t="shared" si="6"/>
        <v>0</v>
      </c>
    </row>
    <row r="135" spans="1:9" s="10" customFormat="1" ht="15.75">
      <c r="A135" s="388">
        <v>22</v>
      </c>
      <c r="B135" s="61" t="s">
        <v>24</v>
      </c>
      <c r="C135" s="163">
        <v>0</v>
      </c>
      <c r="D135" s="153">
        <v>0</v>
      </c>
      <c r="E135" s="96">
        <v>0</v>
      </c>
      <c r="F135" s="96">
        <v>0</v>
      </c>
      <c r="G135" s="96">
        <v>0</v>
      </c>
      <c r="H135" s="204">
        <v>0</v>
      </c>
      <c r="I135" s="257">
        <f t="shared" si="6"/>
        <v>0</v>
      </c>
    </row>
    <row r="136" spans="1:9" s="10" customFormat="1" ht="15.75">
      <c r="A136" s="388">
        <v>23</v>
      </c>
      <c r="B136" s="61" t="s">
        <v>25</v>
      </c>
      <c r="C136" s="163">
        <v>0</v>
      </c>
      <c r="D136" s="153">
        <v>0</v>
      </c>
      <c r="E136" s="96">
        <v>1</v>
      </c>
      <c r="F136" s="96">
        <v>0</v>
      </c>
      <c r="G136" s="96">
        <v>0</v>
      </c>
      <c r="H136" s="204">
        <v>0</v>
      </c>
      <c r="I136" s="257">
        <f t="shared" si="6"/>
        <v>1</v>
      </c>
    </row>
    <row r="137" spans="1:9" s="10" customFormat="1" ht="15.75">
      <c r="A137" s="389">
        <v>24</v>
      </c>
      <c r="B137" s="61" t="s">
        <v>26</v>
      </c>
      <c r="C137" s="163">
        <v>0</v>
      </c>
      <c r="D137" s="153">
        <v>0</v>
      </c>
      <c r="E137" s="96">
        <v>0</v>
      </c>
      <c r="F137" s="96">
        <v>0</v>
      </c>
      <c r="G137" s="96">
        <v>0</v>
      </c>
      <c r="H137" s="204">
        <v>0</v>
      </c>
      <c r="I137" s="257">
        <f t="shared" si="6"/>
        <v>0</v>
      </c>
    </row>
    <row r="138" spans="1:9" s="78" customFormat="1" ht="15.75">
      <c r="A138" s="388">
        <v>25</v>
      </c>
      <c r="B138" s="61" t="s">
        <v>27</v>
      </c>
      <c r="C138" s="205">
        <v>0</v>
      </c>
      <c r="D138" s="284">
        <v>0</v>
      </c>
      <c r="E138" s="101">
        <v>0</v>
      </c>
      <c r="F138" s="101">
        <v>0</v>
      </c>
      <c r="G138" s="101">
        <v>0</v>
      </c>
      <c r="H138" s="206">
        <v>0</v>
      </c>
      <c r="I138" s="257">
        <f t="shared" si="6"/>
        <v>0</v>
      </c>
    </row>
    <row r="139" spans="1:9" s="78" customFormat="1" ht="15.75">
      <c r="A139" s="388">
        <v>26</v>
      </c>
      <c r="B139" s="61" t="s">
        <v>65</v>
      </c>
      <c r="C139" s="205">
        <v>0</v>
      </c>
      <c r="D139" s="284">
        <v>0</v>
      </c>
      <c r="E139" s="101">
        <v>0</v>
      </c>
      <c r="F139" s="101">
        <v>0</v>
      </c>
      <c r="G139" s="101">
        <v>0</v>
      </c>
      <c r="H139" s="206">
        <v>2</v>
      </c>
      <c r="I139" s="257">
        <f t="shared" si="6"/>
        <v>2</v>
      </c>
    </row>
    <row r="140" spans="1:9" s="78" customFormat="1" ht="15.75">
      <c r="A140" s="388">
        <v>27</v>
      </c>
      <c r="B140" s="456" t="s">
        <v>67</v>
      </c>
      <c r="C140" s="457">
        <v>0</v>
      </c>
      <c r="D140" s="458">
        <v>0</v>
      </c>
      <c r="E140" s="458">
        <v>0</v>
      </c>
      <c r="F140" s="458">
        <v>0</v>
      </c>
      <c r="G140" s="458">
        <v>0</v>
      </c>
      <c r="H140" s="459">
        <v>0</v>
      </c>
      <c r="I140" s="257">
        <f t="shared" si="6"/>
        <v>0</v>
      </c>
    </row>
    <row r="141" spans="1:9" s="78" customFormat="1" ht="15.75">
      <c r="A141" s="388">
        <v>28</v>
      </c>
      <c r="B141" s="456" t="s">
        <v>68</v>
      </c>
      <c r="C141" s="457">
        <v>0</v>
      </c>
      <c r="D141" s="460">
        <v>0</v>
      </c>
      <c r="E141" s="458">
        <v>0</v>
      </c>
      <c r="F141" s="458">
        <v>0</v>
      </c>
      <c r="G141" s="458">
        <v>0</v>
      </c>
      <c r="H141" s="459">
        <v>0</v>
      </c>
      <c r="I141" s="257">
        <f t="shared" si="6"/>
        <v>0</v>
      </c>
    </row>
    <row r="142" spans="1:9" s="78" customFormat="1" ht="17.25" customHeight="1" thickBot="1">
      <c r="A142" s="388">
        <v>29</v>
      </c>
      <c r="B142" s="224" t="s">
        <v>66</v>
      </c>
      <c r="C142" s="211">
        <v>0</v>
      </c>
      <c r="D142" s="252">
        <v>0</v>
      </c>
      <c r="E142" s="252">
        <v>0</v>
      </c>
      <c r="F142" s="252">
        <v>0</v>
      </c>
      <c r="G142" s="252">
        <v>0</v>
      </c>
      <c r="H142" s="212">
        <v>0</v>
      </c>
      <c r="I142" s="257">
        <f t="shared" si="6"/>
        <v>0</v>
      </c>
    </row>
    <row r="143" spans="1:11" ht="16.5" thickBot="1">
      <c r="A143" s="536" t="s">
        <v>2</v>
      </c>
      <c r="B143" s="537"/>
      <c r="C143" s="385">
        <f aca="true" t="shared" si="7" ref="C143:I143">SUM(C114:C142)</f>
        <v>1</v>
      </c>
      <c r="D143" s="109">
        <f t="shared" si="7"/>
        <v>2</v>
      </c>
      <c r="E143" s="109">
        <f t="shared" si="7"/>
        <v>8</v>
      </c>
      <c r="F143" s="109">
        <f t="shared" si="7"/>
        <v>0</v>
      </c>
      <c r="G143" s="109">
        <f t="shared" si="7"/>
        <v>0</v>
      </c>
      <c r="H143" s="109">
        <f t="shared" si="7"/>
        <v>7</v>
      </c>
      <c r="I143" s="48">
        <f t="shared" si="7"/>
        <v>18</v>
      </c>
      <c r="K143" s="133">
        <f>SUM(C143:H143)</f>
        <v>18</v>
      </c>
    </row>
    <row r="144" spans="3:9" ht="15">
      <c r="C144" s="53"/>
      <c r="D144" s="53"/>
      <c r="E144" s="53"/>
      <c r="F144" s="53"/>
      <c r="G144" s="53"/>
      <c r="H144" s="53"/>
      <c r="I144" s="53"/>
    </row>
    <row r="145" spans="3:9" ht="15">
      <c r="C145" s="51"/>
      <c r="D145" s="51"/>
      <c r="E145" s="51"/>
      <c r="F145" s="51"/>
      <c r="G145" s="51"/>
      <c r="H145" s="51"/>
      <c r="I145" s="53"/>
    </row>
    <row r="146" spans="1:9" ht="18">
      <c r="A146" s="534" t="s">
        <v>62</v>
      </c>
      <c r="B146" s="534"/>
      <c r="C146" s="534"/>
      <c r="D146" s="534"/>
      <c r="E146" s="534"/>
      <c r="F146" s="534"/>
      <c r="G146" s="534"/>
      <c r="H146" s="534"/>
      <c r="I146" s="534"/>
    </row>
    <row r="147" spans="1:9" ht="18.75" thickBot="1">
      <c r="A147" s="504" t="s">
        <v>60</v>
      </c>
      <c r="B147" s="504"/>
      <c r="C147" s="366"/>
      <c r="D147" s="366"/>
      <c r="E147" s="366"/>
      <c r="F147" s="366"/>
      <c r="G147" s="20"/>
      <c r="H147" s="20"/>
      <c r="I147" s="21"/>
    </row>
    <row r="148" spans="1:10" ht="18.75" thickBot="1">
      <c r="A148" s="526" t="s">
        <v>39</v>
      </c>
      <c r="B148" s="527"/>
      <c r="C148" s="528"/>
      <c r="D148" s="550" t="s">
        <v>77</v>
      </c>
      <c r="E148" s="551"/>
      <c r="F148" s="552"/>
      <c r="G148" s="41"/>
      <c r="H148" s="20"/>
      <c r="I148" s="21"/>
      <c r="J148" s="5"/>
    </row>
    <row r="149" spans="1:9" s="10" customFormat="1" ht="48" customHeight="1" thickBot="1">
      <c r="A149" s="8" t="s">
        <v>0</v>
      </c>
      <c r="B149" s="8" t="s">
        <v>1</v>
      </c>
      <c r="C149" s="8" t="s">
        <v>51</v>
      </c>
      <c r="D149" s="8" t="s">
        <v>52</v>
      </c>
      <c r="E149" s="8" t="s">
        <v>53</v>
      </c>
      <c r="F149" s="8" t="s">
        <v>54</v>
      </c>
      <c r="G149" s="8" t="s">
        <v>55</v>
      </c>
      <c r="H149" s="8" t="s">
        <v>56</v>
      </c>
      <c r="I149" s="8" t="s">
        <v>57</v>
      </c>
    </row>
    <row r="150" spans="1:12" s="10" customFormat="1" ht="15.75">
      <c r="A150" s="387">
        <v>1</v>
      </c>
      <c r="B150" s="59" t="s">
        <v>3</v>
      </c>
      <c r="C150" s="396">
        <f aca="true" t="shared" si="8" ref="C150:I159">C6+C42+C78+C114</f>
        <v>0</v>
      </c>
      <c r="D150" s="386">
        <f t="shared" si="8"/>
        <v>1</v>
      </c>
      <c r="E150" s="63">
        <f t="shared" si="8"/>
        <v>1</v>
      </c>
      <c r="F150" s="63">
        <f t="shared" si="8"/>
        <v>0</v>
      </c>
      <c r="G150" s="63">
        <f t="shared" si="8"/>
        <v>0</v>
      </c>
      <c r="H150" s="305">
        <f t="shared" si="8"/>
        <v>2</v>
      </c>
      <c r="I150" s="135">
        <f t="shared" si="8"/>
        <v>4</v>
      </c>
      <c r="K150" s="548"/>
      <c r="L150" s="549"/>
    </row>
    <row r="151" spans="1:12" s="10" customFormat="1" ht="17.25" customHeight="1">
      <c r="A151" s="388">
        <v>2</v>
      </c>
      <c r="B151" s="61" t="s">
        <v>4</v>
      </c>
      <c r="C151" s="304">
        <f t="shared" si="8"/>
        <v>2</v>
      </c>
      <c r="D151" s="285">
        <f t="shared" si="8"/>
        <v>0</v>
      </c>
      <c r="E151" s="63">
        <f t="shared" si="8"/>
        <v>0</v>
      </c>
      <c r="F151" s="63">
        <f t="shared" si="8"/>
        <v>0</v>
      </c>
      <c r="G151" s="63">
        <f t="shared" si="8"/>
        <v>0</v>
      </c>
      <c r="H151" s="305">
        <f t="shared" si="8"/>
        <v>8</v>
      </c>
      <c r="I151" s="434">
        <f t="shared" si="8"/>
        <v>10</v>
      </c>
      <c r="K151" s="545"/>
      <c r="L151" s="62"/>
    </row>
    <row r="152" spans="1:12" s="10" customFormat="1" ht="15.75">
      <c r="A152" s="388">
        <v>3</v>
      </c>
      <c r="B152" s="61" t="s">
        <v>5</v>
      </c>
      <c r="C152" s="304">
        <f t="shared" si="8"/>
        <v>3</v>
      </c>
      <c r="D152" s="285">
        <f t="shared" si="8"/>
        <v>6</v>
      </c>
      <c r="E152" s="63">
        <f t="shared" si="8"/>
        <v>3</v>
      </c>
      <c r="F152" s="63">
        <f t="shared" si="8"/>
        <v>0</v>
      </c>
      <c r="G152" s="63">
        <f t="shared" si="8"/>
        <v>0</v>
      </c>
      <c r="H152" s="305">
        <f t="shared" si="8"/>
        <v>0</v>
      </c>
      <c r="I152" s="434">
        <f t="shared" si="8"/>
        <v>12</v>
      </c>
      <c r="K152" s="545"/>
      <c r="L152" s="62"/>
    </row>
    <row r="153" spans="1:9" s="10" customFormat="1" ht="15.75">
      <c r="A153" s="389">
        <v>4</v>
      </c>
      <c r="B153" s="61" t="s">
        <v>6</v>
      </c>
      <c r="C153" s="304">
        <f t="shared" si="8"/>
        <v>0</v>
      </c>
      <c r="D153" s="285">
        <f t="shared" si="8"/>
        <v>0</v>
      </c>
      <c r="E153" s="63">
        <f t="shared" si="8"/>
        <v>0</v>
      </c>
      <c r="F153" s="63">
        <f t="shared" si="8"/>
        <v>0</v>
      </c>
      <c r="G153" s="63">
        <f t="shared" si="8"/>
        <v>0</v>
      </c>
      <c r="H153" s="305">
        <f t="shared" si="8"/>
        <v>0</v>
      </c>
      <c r="I153" s="434">
        <f t="shared" si="8"/>
        <v>0</v>
      </c>
    </row>
    <row r="154" spans="1:9" s="10" customFormat="1" ht="15.75">
      <c r="A154" s="389">
        <v>5</v>
      </c>
      <c r="B154" s="61" t="s">
        <v>7</v>
      </c>
      <c r="C154" s="304">
        <f t="shared" si="8"/>
        <v>2</v>
      </c>
      <c r="D154" s="285">
        <f t="shared" si="8"/>
        <v>1</v>
      </c>
      <c r="E154" s="63">
        <f t="shared" si="8"/>
        <v>1</v>
      </c>
      <c r="F154" s="63">
        <f t="shared" si="8"/>
        <v>0</v>
      </c>
      <c r="G154" s="63">
        <f t="shared" si="8"/>
        <v>0</v>
      </c>
      <c r="H154" s="305">
        <f t="shared" si="8"/>
        <v>4</v>
      </c>
      <c r="I154" s="434">
        <f t="shared" si="8"/>
        <v>8</v>
      </c>
    </row>
    <row r="155" spans="1:9" s="10" customFormat="1" ht="15.75">
      <c r="A155" s="388">
        <v>6</v>
      </c>
      <c r="B155" s="61" t="s">
        <v>8</v>
      </c>
      <c r="C155" s="304">
        <f t="shared" si="8"/>
        <v>4</v>
      </c>
      <c r="D155" s="285">
        <f t="shared" si="8"/>
        <v>1</v>
      </c>
      <c r="E155" s="63">
        <f t="shared" si="8"/>
        <v>8</v>
      </c>
      <c r="F155" s="63">
        <f t="shared" si="8"/>
        <v>0</v>
      </c>
      <c r="G155" s="63">
        <f t="shared" si="8"/>
        <v>0</v>
      </c>
      <c r="H155" s="305">
        <f t="shared" si="8"/>
        <v>0</v>
      </c>
      <c r="I155" s="434">
        <f t="shared" si="8"/>
        <v>13</v>
      </c>
    </row>
    <row r="156" spans="1:9" s="10" customFormat="1" ht="15.75">
      <c r="A156" s="388">
        <v>7</v>
      </c>
      <c r="B156" s="61" t="s">
        <v>9</v>
      </c>
      <c r="C156" s="304">
        <f t="shared" si="8"/>
        <v>0</v>
      </c>
      <c r="D156" s="285">
        <f t="shared" si="8"/>
        <v>0</v>
      </c>
      <c r="E156" s="63">
        <f t="shared" si="8"/>
        <v>0</v>
      </c>
      <c r="F156" s="63">
        <f t="shared" si="8"/>
        <v>0</v>
      </c>
      <c r="G156" s="63">
        <f t="shared" si="8"/>
        <v>0</v>
      </c>
      <c r="H156" s="305">
        <f t="shared" si="8"/>
        <v>1</v>
      </c>
      <c r="I156" s="434">
        <f t="shared" si="8"/>
        <v>1</v>
      </c>
    </row>
    <row r="157" spans="1:9" s="10" customFormat="1" ht="15.75">
      <c r="A157" s="388">
        <v>8</v>
      </c>
      <c r="B157" s="61" t="s">
        <v>10</v>
      </c>
      <c r="C157" s="304">
        <f t="shared" si="8"/>
        <v>0</v>
      </c>
      <c r="D157" s="285">
        <f t="shared" si="8"/>
        <v>0</v>
      </c>
      <c r="E157" s="63">
        <f t="shared" si="8"/>
        <v>0</v>
      </c>
      <c r="F157" s="63">
        <f t="shared" si="8"/>
        <v>0</v>
      </c>
      <c r="G157" s="63">
        <f t="shared" si="8"/>
        <v>0</v>
      </c>
      <c r="H157" s="305">
        <f t="shared" si="8"/>
        <v>0</v>
      </c>
      <c r="I157" s="434">
        <f t="shared" si="8"/>
        <v>0</v>
      </c>
    </row>
    <row r="158" spans="1:9" s="10" customFormat="1" ht="15.75">
      <c r="A158" s="388">
        <v>9</v>
      </c>
      <c r="B158" s="61" t="s">
        <v>11</v>
      </c>
      <c r="C158" s="304">
        <f t="shared" si="8"/>
        <v>2</v>
      </c>
      <c r="D158" s="285">
        <f t="shared" si="8"/>
        <v>1</v>
      </c>
      <c r="E158" s="63">
        <f t="shared" si="8"/>
        <v>0</v>
      </c>
      <c r="F158" s="63">
        <f t="shared" si="8"/>
        <v>0</v>
      </c>
      <c r="G158" s="63">
        <f t="shared" si="8"/>
        <v>0</v>
      </c>
      <c r="H158" s="305">
        <f t="shared" si="8"/>
        <v>2</v>
      </c>
      <c r="I158" s="434">
        <f t="shared" si="8"/>
        <v>5</v>
      </c>
    </row>
    <row r="159" spans="1:9" s="10" customFormat="1" ht="15.75">
      <c r="A159" s="388">
        <v>10</v>
      </c>
      <c r="B159" s="61" t="s">
        <v>12</v>
      </c>
      <c r="C159" s="304">
        <f t="shared" si="8"/>
        <v>2</v>
      </c>
      <c r="D159" s="285">
        <f t="shared" si="8"/>
        <v>0</v>
      </c>
      <c r="E159" s="63">
        <f t="shared" si="8"/>
        <v>3</v>
      </c>
      <c r="F159" s="63">
        <f t="shared" si="8"/>
        <v>0</v>
      </c>
      <c r="G159" s="63">
        <f t="shared" si="8"/>
        <v>0</v>
      </c>
      <c r="H159" s="305">
        <f t="shared" si="8"/>
        <v>10</v>
      </c>
      <c r="I159" s="434">
        <f t="shared" si="8"/>
        <v>15</v>
      </c>
    </row>
    <row r="160" spans="1:9" s="10" customFormat="1" ht="15.75">
      <c r="A160" s="388">
        <v>11</v>
      </c>
      <c r="B160" s="61" t="s">
        <v>13</v>
      </c>
      <c r="C160" s="304">
        <f aca="true" t="shared" si="9" ref="C160:I169">C16+C52+C88+C124</f>
        <v>0</v>
      </c>
      <c r="D160" s="285">
        <f t="shared" si="9"/>
        <v>0</v>
      </c>
      <c r="E160" s="63">
        <f t="shared" si="9"/>
        <v>0</v>
      </c>
      <c r="F160" s="63">
        <f t="shared" si="9"/>
        <v>0</v>
      </c>
      <c r="G160" s="63">
        <f t="shared" si="9"/>
        <v>0</v>
      </c>
      <c r="H160" s="305">
        <f t="shared" si="9"/>
        <v>0</v>
      </c>
      <c r="I160" s="434">
        <f t="shared" si="9"/>
        <v>0</v>
      </c>
    </row>
    <row r="161" spans="1:9" s="10" customFormat="1" ht="15.75">
      <c r="A161" s="388">
        <v>12</v>
      </c>
      <c r="B161" s="61" t="s">
        <v>14</v>
      </c>
      <c r="C161" s="304">
        <f t="shared" si="9"/>
        <v>3</v>
      </c>
      <c r="D161" s="285">
        <f t="shared" si="9"/>
        <v>0</v>
      </c>
      <c r="E161" s="63">
        <f t="shared" si="9"/>
        <v>0</v>
      </c>
      <c r="F161" s="63">
        <f t="shared" si="9"/>
        <v>0</v>
      </c>
      <c r="G161" s="63">
        <f t="shared" si="9"/>
        <v>0</v>
      </c>
      <c r="H161" s="305">
        <f t="shared" si="9"/>
        <v>0</v>
      </c>
      <c r="I161" s="434">
        <f t="shared" si="9"/>
        <v>3</v>
      </c>
    </row>
    <row r="162" spans="1:9" s="10" customFormat="1" ht="15.75">
      <c r="A162" s="389">
        <v>13</v>
      </c>
      <c r="B162" s="61" t="s">
        <v>15</v>
      </c>
      <c r="C162" s="304">
        <f t="shared" si="9"/>
        <v>0</v>
      </c>
      <c r="D162" s="285">
        <f t="shared" si="9"/>
        <v>1</v>
      </c>
      <c r="E162" s="63">
        <f t="shared" si="9"/>
        <v>0</v>
      </c>
      <c r="F162" s="63">
        <f t="shared" si="9"/>
        <v>0</v>
      </c>
      <c r="G162" s="63">
        <f t="shared" si="9"/>
        <v>0</v>
      </c>
      <c r="H162" s="305">
        <f t="shared" si="9"/>
        <v>4</v>
      </c>
      <c r="I162" s="434">
        <f t="shared" si="9"/>
        <v>5</v>
      </c>
    </row>
    <row r="163" spans="1:9" s="10" customFormat="1" ht="15.75">
      <c r="A163" s="389">
        <v>14</v>
      </c>
      <c r="B163" s="61" t="s">
        <v>16</v>
      </c>
      <c r="C163" s="304">
        <f t="shared" si="9"/>
        <v>2</v>
      </c>
      <c r="D163" s="285">
        <f t="shared" si="9"/>
        <v>1</v>
      </c>
      <c r="E163" s="63">
        <f t="shared" si="9"/>
        <v>10</v>
      </c>
      <c r="F163" s="63">
        <f t="shared" si="9"/>
        <v>0</v>
      </c>
      <c r="G163" s="63">
        <f t="shared" si="9"/>
        <v>0</v>
      </c>
      <c r="H163" s="305">
        <f t="shared" si="9"/>
        <v>0</v>
      </c>
      <c r="I163" s="434">
        <f t="shared" si="9"/>
        <v>13</v>
      </c>
    </row>
    <row r="164" spans="1:9" s="10" customFormat="1" ht="15.75">
      <c r="A164" s="389">
        <v>15</v>
      </c>
      <c r="B164" s="61" t="s">
        <v>17</v>
      </c>
      <c r="C164" s="304">
        <f t="shared" si="9"/>
        <v>0</v>
      </c>
      <c r="D164" s="285">
        <f t="shared" si="9"/>
        <v>0</v>
      </c>
      <c r="E164" s="63">
        <f t="shared" si="9"/>
        <v>0</v>
      </c>
      <c r="F164" s="63">
        <f t="shared" si="9"/>
        <v>0</v>
      </c>
      <c r="G164" s="63">
        <f t="shared" si="9"/>
        <v>0</v>
      </c>
      <c r="H164" s="305">
        <f t="shared" si="9"/>
        <v>1</v>
      </c>
      <c r="I164" s="434">
        <f t="shared" si="9"/>
        <v>1</v>
      </c>
    </row>
    <row r="165" spans="1:9" s="10" customFormat="1" ht="15.75">
      <c r="A165" s="388">
        <v>16</v>
      </c>
      <c r="B165" s="61" t="s">
        <v>18</v>
      </c>
      <c r="C165" s="304">
        <f t="shared" si="9"/>
        <v>0</v>
      </c>
      <c r="D165" s="285">
        <f t="shared" si="9"/>
        <v>0</v>
      </c>
      <c r="E165" s="63">
        <f t="shared" si="9"/>
        <v>0</v>
      </c>
      <c r="F165" s="63">
        <f t="shared" si="9"/>
        <v>0</v>
      </c>
      <c r="G165" s="63">
        <f t="shared" si="9"/>
        <v>0</v>
      </c>
      <c r="H165" s="305">
        <f t="shared" si="9"/>
        <v>0</v>
      </c>
      <c r="I165" s="434">
        <f t="shared" si="9"/>
        <v>0</v>
      </c>
    </row>
    <row r="166" spans="1:9" s="10" customFormat="1" ht="15.75">
      <c r="A166" s="388">
        <v>17</v>
      </c>
      <c r="B166" s="61" t="s">
        <v>19</v>
      </c>
      <c r="C166" s="304">
        <f t="shared" si="9"/>
        <v>1</v>
      </c>
      <c r="D166" s="285">
        <f t="shared" si="9"/>
        <v>0</v>
      </c>
      <c r="E166" s="63">
        <f t="shared" si="9"/>
        <v>0</v>
      </c>
      <c r="F166" s="63">
        <f t="shared" si="9"/>
        <v>0</v>
      </c>
      <c r="G166" s="63">
        <f t="shared" si="9"/>
        <v>0</v>
      </c>
      <c r="H166" s="305">
        <f t="shared" si="9"/>
        <v>4</v>
      </c>
      <c r="I166" s="434">
        <f t="shared" si="9"/>
        <v>5</v>
      </c>
    </row>
    <row r="167" spans="1:9" s="10" customFormat="1" ht="15.75">
      <c r="A167" s="389">
        <v>18</v>
      </c>
      <c r="B167" s="61" t="s">
        <v>20</v>
      </c>
      <c r="C167" s="304">
        <f t="shared" si="9"/>
        <v>1</v>
      </c>
      <c r="D167" s="285">
        <f t="shared" si="9"/>
        <v>0</v>
      </c>
      <c r="E167" s="63">
        <f t="shared" si="9"/>
        <v>0</v>
      </c>
      <c r="F167" s="63">
        <f t="shared" si="9"/>
        <v>0</v>
      </c>
      <c r="G167" s="63">
        <f t="shared" si="9"/>
        <v>0</v>
      </c>
      <c r="H167" s="305">
        <f t="shared" si="9"/>
        <v>3</v>
      </c>
      <c r="I167" s="434">
        <f t="shared" si="9"/>
        <v>4</v>
      </c>
    </row>
    <row r="168" spans="1:9" s="10" customFormat="1" ht="15.75">
      <c r="A168" s="389">
        <v>19</v>
      </c>
      <c r="B168" s="61" t="s">
        <v>21</v>
      </c>
      <c r="C168" s="304">
        <f t="shared" si="9"/>
        <v>2</v>
      </c>
      <c r="D168" s="285">
        <f t="shared" si="9"/>
        <v>0</v>
      </c>
      <c r="E168" s="63">
        <f t="shared" si="9"/>
        <v>0</v>
      </c>
      <c r="F168" s="63">
        <f t="shared" si="9"/>
        <v>0</v>
      </c>
      <c r="G168" s="63">
        <f t="shared" si="9"/>
        <v>0</v>
      </c>
      <c r="H168" s="305">
        <f t="shared" si="9"/>
        <v>7</v>
      </c>
      <c r="I168" s="434">
        <f t="shared" si="9"/>
        <v>9</v>
      </c>
    </row>
    <row r="169" spans="1:9" s="10" customFormat="1" ht="15.75">
      <c r="A169" s="388">
        <v>20</v>
      </c>
      <c r="B169" s="61" t="s">
        <v>22</v>
      </c>
      <c r="C169" s="304">
        <f t="shared" si="9"/>
        <v>0</v>
      </c>
      <c r="D169" s="285">
        <f t="shared" si="9"/>
        <v>0</v>
      </c>
      <c r="E169" s="63">
        <f t="shared" si="9"/>
        <v>0</v>
      </c>
      <c r="F169" s="63">
        <f t="shared" si="9"/>
        <v>0</v>
      </c>
      <c r="G169" s="63">
        <f t="shared" si="9"/>
        <v>0</v>
      </c>
      <c r="H169" s="305">
        <f t="shared" si="9"/>
        <v>0</v>
      </c>
      <c r="I169" s="434">
        <f t="shared" si="9"/>
        <v>0</v>
      </c>
    </row>
    <row r="170" spans="1:9" s="10" customFormat="1" ht="15.75">
      <c r="A170" s="388">
        <v>21</v>
      </c>
      <c r="B170" s="61" t="s">
        <v>23</v>
      </c>
      <c r="C170" s="304">
        <f aca="true" t="shared" si="10" ref="C170:I175">C26+C62+C98+C134</f>
        <v>0</v>
      </c>
      <c r="D170" s="285">
        <f t="shared" si="10"/>
        <v>0</v>
      </c>
      <c r="E170" s="63">
        <f t="shared" si="10"/>
        <v>0</v>
      </c>
      <c r="F170" s="63">
        <f t="shared" si="10"/>
        <v>0</v>
      </c>
      <c r="G170" s="63">
        <f t="shared" si="10"/>
        <v>0</v>
      </c>
      <c r="H170" s="305">
        <f t="shared" si="10"/>
        <v>0</v>
      </c>
      <c r="I170" s="434">
        <f t="shared" si="10"/>
        <v>0</v>
      </c>
    </row>
    <row r="171" spans="1:9" s="10" customFormat="1" ht="15.75">
      <c r="A171" s="388">
        <v>22</v>
      </c>
      <c r="B171" s="61" t="s">
        <v>24</v>
      </c>
      <c r="C171" s="304">
        <f t="shared" si="10"/>
        <v>0</v>
      </c>
      <c r="D171" s="285">
        <f t="shared" si="10"/>
        <v>0</v>
      </c>
      <c r="E171" s="63">
        <f t="shared" si="10"/>
        <v>0</v>
      </c>
      <c r="F171" s="63">
        <f t="shared" si="10"/>
        <v>0</v>
      </c>
      <c r="G171" s="63">
        <f t="shared" si="10"/>
        <v>0</v>
      </c>
      <c r="H171" s="305">
        <f t="shared" si="10"/>
        <v>2</v>
      </c>
      <c r="I171" s="434">
        <f t="shared" si="10"/>
        <v>2</v>
      </c>
    </row>
    <row r="172" spans="1:9" s="10" customFormat="1" ht="15.75">
      <c r="A172" s="388">
        <v>23</v>
      </c>
      <c r="B172" s="61" t="s">
        <v>25</v>
      </c>
      <c r="C172" s="304">
        <f t="shared" si="10"/>
        <v>0</v>
      </c>
      <c r="D172" s="285">
        <f t="shared" si="10"/>
        <v>0</v>
      </c>
      <c r="E172" s="63">
        <f t="shared" si="10"/>
        <v>1</v>
      </c>
      <c r="F172" s="63">
        <f t="shared" si="10"/>
        <v>0</v>
      </c>
      <c r="G172" s="63">
        <f t="shared" si="10"/>
        <v>0</v>
      </c>
      <c r="H172" s="305">
        <f t="shared" si="10"/>
        <v>4</v>
      </c>
      <c r="I172" s="434">
        <f t="shared" si="10"/>
        <v>5</v>
      </c>
    </row>
    <row r="173" spans="1:9" s="10" customFormat="1" ht="15.75">
      <c r="A173" s="389">
        <v>24</v>
      </c>
      <c r="B173" s="61" t="s">
        <v>26</v>
      </c>
      <c r="C173" s="304">
        <f t="shared" si="10"/>
        <v>0</v>
      </c>
      <c r="D173" s="285">
        <f t="shared" si="10"/>
        <v>0</v>
      </c>
      <c r="E173" s="63">
        <f t="shared" si="10"/>
        <v>1</v>
      </c>
      <c r="F173" s="63">
        <f t="shared" si="10"/>
        <v>0</v>
      </c>
      <c r="G173" s="63">
        <f t="shared" si="10"/>
        <v>0</v>
      </c>
      <c r="H173" s="305">
        <f t="shared" si="10"/>
        <v>5</v>
      </c>
      <c r="I173" s="434">
        <f t="shared" si="10"/>
        <v>6</v>
      </c>
    </row>
    <row r="174" spans="1:9" s="10" customFormat="1" ht="15.75">
      <c r="A174" s="388">
        <v>25</v>
      </c>
      <c r="B174" s="61" t="s">
        <v>27</v>
      </c>
      <c r="C174" s="304">
        <f t="shared" si="10"/>
        <v>0</v>
      </c>
      <c r="D174" s="285">
        <f t="shared" si="10"/>
        <v>0</v>
      </c>
      <c r="E174" s="63">
        <f t="shared" si="10"/>
        <v>0</v>
      </c>
      <c r="F174" s="63">
        <f t="shared" si="10"/>
        <v>0</v>
      </c>
      <c r="G174" s="63">
        <f t="shared" si="10"/>
        <v>0</v>
      </c>
      <c r="H174" s="305">
        <f t="shared" si="10"/>
        <v>0</v>
      </c>
      <c r="I174" s="434">
        <f t="shared" si="10"/>
        <v>0</v>
      </c>
    </row>
    <row r="175" spans="1:9" s="10" customFormat="1" ht="15.75">
      <c r="A175" s="388">
        <v>26</v>
      </c>
      <c r="B175" s="61" t="s">
        <v>63</v>
      </c>
      <c r="C175" s="304">
        <f t="shared" si="10"/>
        <v>0</v>
      </c>
      <c r="D175" s="285">
        <f t="shared" si="10"/>
        <v>0</v>
      </c>
      <c r="E175" s="63">
        <f t="shared" si="10"/>
        <v>0</v>
      </c>
      <c r="F175" s="63">
        <f t="shared" si="10"/>
        <v>0</v>
      </c>
      <c r="G175" s="63">
        <f t="shared" si="10"/>
        <v>0</v>
      </c>
      <c r="H175" s="305">
        <f t="shared" si="10"/>
        <v>8</v>
      </c>
      <c r="I175" s="434">
        <f t="shared" si="10"/>
        <v>8</v>
      </c>
    </row>
    <row r="176" spans="1:9" s="10" customFormat="1" ht="15.75">
      <c r="A176" s="388">
        <v>27</v>
      </c>
      <c r="B176" s="456" t="s">
        <v>67</v>
      </c>
      <c r="C176" s="304">
        <f aca="true" t="shared" si="11" ref="C176:I176">C32+C68+C104+C140</f>
        <v>0</v>
      </c>
      <c r="D176" s="285">
        <f t="shared" si="11"/>
        <v>0</v>
      </c>
      <c r="E176" s="63">
        <f t="shared" si="11"/>
        <v>0</v>
      </c>
      <c r="F176" s="63">
        <f t="shared" si="11"/>
        <v>0</v>
      </c>
      <c r="G176" s="63">
        <f t="shared" si="11"/>
        <v>0</v>
      </c>
      <c r="H176" s="305">
        <f t="shared" si="11"/>
        <v>0</v>
      </c>
      <c r="I176" s="434">
        <f t="shared" si="11"/>
        <v>0</v>
      </c>
    </row>
    <row r="177" spans="1:9" s="10" customFormat="1" ht="15.75">
      <c r="A177" s="388">
        <v>28</v>
      </c>
      <c r="B177" s="456" t="s">
        <v>68</v>
      </c>
      <c r="C177" s="304">
        <f aca="true" t="shared" si="12" ref="C177:I177">C33+C69+C105+C141</f>
        <v>0</v>
      </c>
      <c r="D177" s="285">
        <f t="shared" si="12"/>
        <v>0</v>
      </c>
      <c r="E177" s="63">
        <f t="shared" si="12"/>
        <v>0</v>
      </c>
      <c r="F177" s="63">
        <f t="shared" si="12"/>
        <v>0</v>
      </c>
      <c r="G177" s="63">
        <f t="shared" si="12"/>
        <v>0</v>
      </c>
      <c r="H177" s="305">
        <f t="shared" si="12"/>
        <v>0</v>
      </c>
      <c r="I177" s="434">
        <f t="shared" si="12"/>
        <v>0</v>
      </c>
    </row>
    <row r="178" spans="1:9" s="10" customFormat="1" ht="18" customHeight="1" thickBot="1">
      <c r="A178" s="388">
        <v>29</v>
      </c>
      <c r="B178" s="224" t="s">
        <v>66</v>
      </c>
      <c r="C178" s="306">
        <f aca="true" t="shared" si="13" ref="C178:I179">C34+C70+C106+C142</f>
        <v>0</v>
      </c>
      <c r="D178" s="307">
        <f t="shared" si="13"/>
        <v>0</v>
      </c>
      <c r="E178" s="308">
        <f t="shared" si="13"/>
        <v>0</v>
      </c>
      <c r="F178" s="308">
        <f t="shared" si="13"/>
        <v>0</v>
      </c>
      <c r="G178" s="308">
        <f t="shared" si="13"/>
        <v>0</v>
      </c>
      <c r="H178" s="309">
        <f t="shared" si="13"/>
        <v>0</v>
      </c>
      <c r="I178" s="435">
        <f t="shared" si="13"/>
        <v>0</v>
      </c>
    </row>
    <row r="179" spans="1:11" s="10" customFormat="1" ht="16.5" thickBot="1">
      <c r="A179" s="546" t="s">
        <v>2</v>
      </c>
      <c r="B179" s="547"/>
      <c r="C179" s="303">
        <f t="shared" si="13"/>
        <v>24</v>
      </c>
      <c r="D179" s="303">
        <f t="shared" si="13"/>
        <v>12</v>
      </c>
      <c r="E179" s="294">
        <f t="shared" si="13"/>
        <v>28</v>
      </c>
      <c r="F179" s="294">
        <f t="shared" si="13"/>
        <v>0</v>
      </c>
      <c r="G179" s="294">
        <f t="shared" si="13"/>
        <v>0</v>
      </c>
      <c r="H179" s="294">
        <f t="shared" si="13"/>
        <v>65</v>
      </c>
      <c r="I179" s="149">
        <f t="shared" si="13"/>
        <v>129</v>
      </c>
      <c r="K179" s="133">
        <f>K35+K71+K107+K143</f>
        <v>129</v>
      </c>
    </row>
    <row r="180" ht="13.5" thickBot="1">
      <c r="I180" s="19"/>
    </row>
    <row r="181" spans="3:9" ht="13.5" thickBot="1">
      <c r="C181" s="258">
        <f aca="true" t="shared" si="14" ref="C181:I181">SUM(C150:C178)</f>
        <v>24</v>
      </c>
      <c r="D181" s="258">
        <f t="shared" si="14"/>
        <v>12</v>
      </c>
      <c r="E181" s="259">
        <f t="shared" si="14"/>
        <v>28</v>
      </c>
      <c r="F181" s="259">
        <f t="shared" si="14"/>
        <v>0</v>
      </c>
      <c r="G181" s="259">
        <f t="shared" si="14"/>
        <v>0</v>
      </c>
      <c r="H181" s="259">
        <f t="shared" si="14"/>
        <v>65</v>
      </c>
      <c r="I181" s="260">
        <f t="shared" si="14"/>
        <v>129</v>
      </c>
    </row>
    <row r="182" ht="12.75">
      <c r="I182" s="19"/>
    </row>
    <row r="183" ht="12.75">
      <c r="I183" s="19"/>
    </row>
    <row r="184" ht="12.75">
      <c r="I184" s="19"/>
    </row>
    <row r="185" ht="12.75">
      <c r="I185" s="19"/>
    </row>
    <row r="186" ht="12.75">
      <c r="I186" s="19"/>
    </row>
    <row r="187" ht="12.75">
      <c r="I187" s="19"/>
    </row>
    <row r="188" ht="12.75">
      <c r="I188" s="19"/>
    </row>
    <row r="189" ht="12.75">
      <c r="I189" s="19"/>
    </row>
    <row r="190" ht="12.75">
      <c r="I190" s="19"/>
    </row>
    <row r="191" ht="12.75">
      <c r="I191" s="19"/>
    </row>
    <row r="192" ht="12.75">
      <c r="I192" s="19"/>
    </row>
    <row r="193" ht="12.75">
      <c r="I193" s="19"/>
    </row>
    <row r="194" ht="12.75">
      <c r="I194" s="19"/>
    </row>
    <row r="195" ht="12.75">
      <c r="I195" s="19"/>
    </row>
    <row r="196" ht="12.75">
      <c r="I196" s="19"/>
    </row>
    <row r="197" ht="12.75">
      <c r="I197" s="19"/>
    </row>
    <row r="198" ht="12.75">
      <c r="I198" s="19"/>
    </row>
    <row r="199" ht="12.75">
      <c r="I199" s="19"/>
    </row>
    <row r="200" ht="12.75">
      <c r="I200" s="19"/>
    </row>
    <row r="201" ht="12.75">
      <c r="I201" s="19"/>
    </row>
    <row r="202" ht="12.75">
      <c r="I202" s="19"/>
    </row>
    <row r="203" ht="12.75">
      <c r="I203" s="19"/>
    </row>
    <row r="204" ht="12.75">
      <c r="I204" s="19"/>
    </row>
    <row r="205" ht="12.75">
      <c r="I205" s="19"/>
    </row>
    <row r="206" ht="12.75">
      <c r="I206" s="19"/>
    </row>
    <row r="207" ht="12.75">
      <c r="I207" s="19"/>
    </row>
    <row r="208" ht="12.75">
      <c r="I208" s="19"/>
    </row>
    <row r="209" ht="12.75">
      <c r="I209" s="19"/>
    </row>
    <row r="210" ht="12.75">
      <c r="I210" s="19"/>
    </row>
    <row r="211" ht="12.75">
      <c r="I211" s="19"/>
    </row>
    <row r="212" ht="12.75">
      <c r="I212" s="19"/>
    </row>
    <row r="213" ht="12.75">
      <c r="I213" s="19"/>
    </row>
    <row r="214" ht="12.75">
      <c r="I214" s="19"/>
    </row>
    <row r="215" ht="12.75">
      <c r="I215" s="19"/>
    </row>
    <row r="216" ht="12.75">
      <c r="I216" s="19"/>
    </row>
    <row r="217" ht="12.75">
      <c r="I217" s="19"/>
    </row>
    <row r="218" ht="12.75">
      <c r="I218" s="19"/>
    </row>
    <row r="219" ht="12.75">
      <c r="I219" s="19"/>
    </row>
    <row r="220" ht="12.75">
      <c r="I220" s="19"/>
    </row>
    <row r="221" ht="12.75">
      <c r="I221" s="19"/>
    </row>
    <row r="222" ht="12.75">
      <c r="I222" s="19"/>
    </row>
    <row r="223" ht="12.75">
      <c r="I223" s="19"/>
    </row>
    <row r="224" ht="12.75">
      <c r="I224" s="19"/>
    </row>
    <row r="225" ht="12.75">
      <c r="I225" s="19"/>
    </row>
    <row r="226" ht="12.75">
      <c r="I226" s="19"/>
    </row>
    <row r="227" ht="12.75">
      <c r="I227" s="19"/>
    </row>
    <row r="228" ht="12.75">
      <c r="I228" s="19"/>
    </row>
    <row r="229" ht="12.75">
      <c r="I229" s="19"/>
    </row>
    <row r="230" ht="12.75">
      <c r="I230" s="19"/>
    </row>
    <row r="231" ht="12.75">
      <c r="I231" s="19"/>
    </row>
    <row r="232" ht="12.75">
      <c r="I232" s="19"/>
    </row>
    <row r="233" ht="12.75">
      <c r="I233" s="19"/>
    </row>
    <row r="234" ht="12.75">
      <c r="I234" s="19"/>
    </row>
    <row r="235" ht="12.75">
      <c r="I235" s="19"/>
    </row>
    <row r="236" ht="12.75">
      <c r="I236" s="19"/>
    </row>
    <row r="237" ht="12.75">
      <c r="I237" s="19"/>
    </row>
    <row r="238" ht="12.75">
      <c r="I238" s="19"/>
    </row>
    <row r="239" ht="12.75">
      <c r="I239" s="19"/>
    </row>
    <row r="240" ht="12.75">
      <c r="I240" s="19"/>
    </row>
    <row r="241" ht="12.75">
      <c r="I241" s="19"/>
    </row>
    <row r="242" ht="12.75">
      <c r="I242" s="19"/>
    </row>
    <row r="243" ht="12.75">
      <c r="I243" s="19"/>
    </row>
    <row r="244" ht="12.75">
      <c r="I244" s="19"/>
    </row>
    <row r="245" ht="12.75">
      <c r="I245" s="19"/>
    </row>
    <row r="246" ht="12.75">
      <c r="I246" s="19"/>
    </row>
    <row r="247" ht="12.75">
      <c r="I247" s="19"/>
    </row>
    <row r="248" ht="12.75">
      <c r="I248" s="19"/>
    </row>
    <row r="249" ht="12.75">
      <c r="I249" s="19"/>
    </row>
    <row r="250" ht="12.75">
      <c r="I250" s="19"/>
    </row>
    <row r="251" ht="12.75">
      <c r="I251" s="19"/>
    </row>
    <row r="252" ht="12.75">
      <c r="I252" s="19"/>
    </row>
    <row r="253" ht="12.75">
      <c r="I253" s="19"/>
    </row>
    <row r="254" ht="12.75">
      <c r="I254" s="19"/>
    </row>
    <row r="255" ht="12.75">
      <c r="I255" s="19"/>
    </row>
    <row r="256" ht="12.75">
      <c r="I256" s="19"/>
    </row>
    <row r="257" ht="12.75">
      <c r="I257" s="19"/>
    </row>
    <row r="258" ht="12.75">
      <c r="I258" s="19"/>
    </row>
    <row r="259" ht="12.75">
      <c r="I259" s="19"/>
    </row>
    <row r="260" ht="12.75">
      <c r="I260" s="19"/>
    </row>
    <row r="261" ht="12.75">
      <c r="I261" s="19"/>
    </row>
    <row r="262" ht="12.75">
      <c r="I262" s="19"/>
    </row>
    <row r="263" ht="12.75">
      <c r="I263" s="19"/>
    </row>
    <row r="264" ht="12.75">
      <c r="I264" s="19"/>
    </row>
    <row r="265" ht="12.75">
      <c r="I265" s="19"/>
    </row>
    <row r="266" ht="12.75">
      <c r="I266" s="19"/>
    </row>
    <row r="267" ht="12.75">
      <c r="I267" s="19"/>
    </row>
    <row r="268" ht="12.75">
      <c r="I268" s="19"/>
    </row>
    <row r="269" ht="12.75">
      <c r="I269" s="19"/>
    </row>
    <row r="270" ht="12.75">
      <c r="I270" s="19"/>
    </row>
    <row r="271" ht="12.75">
      <c r="I271" s="19"/>
    </row>
    <row r="272" ht="12.75">
      <c r="I272" s="19"/>
    </row>
    <row r="273" ht="12.75">
      <c r="I273" s="19"/>
    </row>
    <row r="274" ht="12.75">
      <c r="I274" s="19"/>
    </row>
    <row r="275" ht="12.75">
      <c r="I275" s="19"/>
    </row>
    <row r="276" ht="12.75">
      <c r="I276" s="19"/>
    </row>
    <row r="277" ht="12.75">
      <c r="I277" s="19"/>
    </row>
    <row r="278" ht="12.75">
      <c r="I278" s="19"/>
    </row>
    <row r="279" ht="12.75">
      <c r="I279" s="19"/>
    </row>
    <row r="280" ht="12.75">
      <c r="I280" s="19"/>
    </row>
    <row r="281" ht="12.75">
      <c r="I281" s="19"/>
    </row>
    <row r="282" ht="12.75">
      <c r="I282" s="19"/>
    </row>
    <row r="283" ht="12.75">
      <c r="I283" s="19"/>
    </row>
    <row r="284" ht="12.75">
      <c r="I284" s="19"/>
    </row>
    <row r="285" ht="12.75">
      <c r="I285" s="19"/>
    </row>
    <row r="286" ht="12.75">
      <c r="I286" s="19"/>
    </row>
    <row r="287" ht="12.75">
      <c r="I287" s="19"/>
    </row>
    <row r="288" ht="12.75">
      <c r="I288" s="19"/>
    </row>
    <row r="289" ht="12.75">
      <c r="I289" s="19"/>
    </row>
    <row r="290" ht="12.75">
      <c r="I290" s="19"/>
    </row>
    <row r="291" ht="12.75">
      <c r="I291" s="19"/>
    </row>
    <row r="292" ht="12.75">
      <c r="I292" s="19"/>
    </row>
    <row r="293" ht="12.75">
      <c r="I293" s="19"/>
    </row>
    <row r="294" ht="12.75">
      <c r="I294" s="19"/>
    </row>
    <row r="295" ht="12.75">
      <c r="I295" s="19"/>
    </row>
    <row r="296" ht="12.75">
      <c r="I296" s="19"/>
    </row>
    <row r="297" ht="12.75">
      <c r="I297" s="19"/>
    </row>
    <row r="298" ht="12.75">
      <c r="I298" s="19"/>
    </row>
    <row r="299" ht="12.75">
      <c r="I299" s="19"/>
    </row>
    <row r="300" ht="12.75">
      <c r="I300" s="19"/>
    </row>
    <row r="301" ht="12.75">
      <c r="I301" s="19"/>
    </row>
    <row r="302" ht="12.75">
      <c r="I302" s="19"/>
    </row>
    <row r="303" ht="12.75">
      <c r="I303" s="19"/>
    </row>
    <row r="304" ht="12.75">
      <c r="I304" s="19"/>
    </row>
    <row r="305" ht="12.75">
      <c r="I305" s="19"/>
    </row>
    <row r="306" ht="12.75">
      <c r="I306" s="19"/>
    </row>
    <row r="307" ht="12.75">
      <c r="I307" s="19"/>
    </row>
    <row r="308" ht="12.75">
      <c r="I308" s="19"/>
    </row>
    <row r="309" ht="12.75">
      <c r="I309" s="19"/>
    </row>
    <row r="310" ht="12.75">
      <c r="I310" s="19"/>
    </row>
    <row r="311" ht="12.75">
      <c r="I311" s="19"/>
    </row>
    <row r="312" ht="12.75">
      <c r="I312" s="19"/>
    </row>
    <row r="313" ht="12.75">
      <c r="I313" s="19"/>
    </row>
    <row r="314" ht="12.75">
      <c r="I314" s="19"/>
    </row>
    <row r="315" ht="12.75">
      <c r="I315" s="19"/>
    </row>
    <row r="316" ht="12.75">
      <c r="I316" s="19"/>
    </row>
    <row r="317" ht="12.75">
      <c r="I317" s="19"/>
    </row>
    <row r="318" ht="12.75">
      <c r="I318" s="19"/>
    </row>
    <row r="319" ht="12.75">
      <c r="I319" s="19"/>
    </row>
    <row r="320" ht="12.75">
      <c r="I320" s="19"/>
    </row>
    <row r="321" ht="12.75">
      <c r="I321" s="19"/>
    </row>
    <row r="322" ht="12.75">
      <c r="I322" s="19"/>
    </row>
    <row r="323" ht="12.75">
      <c r="I323" s="19"/>
    </row>
    <row r="324" ht="12.75">
      <c r="I324" s="19"/>
    </row>
    <row r="325" ht="12.75">
      <c r="I325" s="19"/>
    </row>
    <row r="326" ht="12.75">
      <c r="I326" s="19"/>
    </row>
    <row r="327" ht="12.75">
      <c r="I327" s="19"/>
    </row>
    <row r="328" ht="12.75">
      <c r="I328" s="19"/>
    </row>
    <row r="329" ht="12.75">
      <c r="I329" s="19"/>
    </row>
    <row r="330" ht="12.75">
      <c r="I330" s="19"/>
    </row>
    <row r="331" ht="12.75">
      <c r="I331" s="19"/>
    </row>
    <row r="332" ht="12.75">
      <c r="I332" s="19"/>
    </row>
    <row r="333" ht="12.75">
      <c r="I333" s="19"/>
    </row>
    <row r="334" ht="12.75">
      <c r="I334" s="19"/>
    </row>
    <row r="335" ht="12.75">
      <c r="I335" s="19"/>
    </row>
    <row r="336" ht="12.75">
      <c r="I336" s="19"/>
    </row>
    <row r="337" ht="12.75">
      <c r="I337" s="19"/>
    </row>
    <row r="338" ht="12.75">
      <c r="I338" s="19"/>
    </row>
    <row r="339" ht="12.75">
      <c r="I339" s="19"/>
    </row>
    <row r="340" ht="12.75">
      <c r="I340" s="19"/>
    </row>
    <row r="341" ht="12.75">
      <c r="I341" s="19"/>
    </row>
    <row r="342" ht="12.75">
      <c r="I342" s="19"/>
    </row>
    <row r="343" ht="12.75">
      <c r="I343" s="19"/>
    </row>
    <row r="344" ht="12.75">
      <c r="I344" s="19"/>
    </row>
    <row r="345" ht="12.75">
      <c r="I345" s="19"/>
    </row>
    <row r="346" ht="12.75">
      <c r="I346" s="19"/>
    </row>
    <row r="347" ht="12.75">
      <c r="I347" s="19"/>
    </row>
    <row r="348" ht="12.75">
      <c r="I348" s="19"/>
    </row>
    <row r="349" ht="12.75">
      <c r="I349" s="19"/>
    </row>
    <row r="350" ht="12.75">
      <c r="I350" s="19"/>
    </row>
    <row r="351" ht="12.75">
      <c r="I351" s="19"/>
    </row>
    <row r="352" ht="12.75">
      <c r="I352" s="19"/>
    </row>
    <row r="353" ht="12.75">
      <c r="I353" s="19"/>
    </row>
    <row r="354" ht="12.75">
      <c r="I354" s="19"/>
    </row>
    <row r="355" ht="12.75">
      <c r="I355" s="19"/>
    </row>
    <row r="356" ht="12.75">
      <c r="I356" s="19"/>
    </row>
    <row r="357" ht="12.75">
      <c r="I357" s="19"/>
    </row>
    <row r="358" ht="12.75">
      <c r="I358" s="19"/>
    </row>
    <row r="359" ht="12.75">
      <c r="I359" s="19"/>
    </row>
    <row r="360" ht="12.75">
      <c r="I360" s="19"/>
    </row>
    <row r="361" ht="12.75">
      <c r="I361" s="19"/>
    </row>
    <row r="362" ht="12.75">
      <c r="I362" s="19"/>
    </row>
    <row r="363" ht="12.75">
      <c r="I363" s="19"/>
    </row>
    <row r="364" ht="12.75">
      <c r="I364" s="19"/>
    </row>
    <row r="365" ht="12.75">
      <c r="I365" s="19"/>
    </row>
    <row r="366" ht="12.75">
      <c r="I366" s="19"/>
    </row>
    <row r="367" ht="12.75">
      <c r="I367" s="19"/>
    </row>
    <row r="368" ht="12.75">
      <c r="I368" s="19"/>
    </row>
    <row r="369" ht="12.75">
      <c r="I369" s="19"/>
    </row>
    <row r="370" ht="12.75">
      <c r="I370" s="19"/>
    </row>
    <row r="371" ht="12.75">
      <c r="I371" s="19"/>
    </row>
    <row r="372" ht="12.75">
      <c r="I372" s="19"/>
    </row>
    <row r="373" ht="12.75">
      <c r="I373" s="19"/>
    </row>
    <row r="374" ht="12.75">
      <c r="I374" s="19"/>
    </row>
    <row r="375" ht="12.75">
      <c r="I375" s="19"/>
    </row>
    <row r="376" ht="12.75">
      <c r="I376" s="19"/>
    </row>
    <row r="377" ht="12.75">
      <c r="I377" s="19"/>
    </row>
    <row r="378" ht="12.75">
      <c r="I378" s="19"/>
    </row>
    <row r="379" ht="12.75">
      <c r="I379" s="19"/>
    </row>
    <row r="380" ht="12.75">
      <c r="I380" s="19"/>
    </row>
    <row r="381" ht="12.75">
      <c r="I381" s="19"/>
    </row>
    <row r="382" ht="12.75">
      <c r="I382" s="19"/>
    </row>
    <row r="383" ht="12.75">
      <c r="I383" s="19"/>
    </row>
    <row r="384" ht="12.75">
      <c r="I384" s="19"/>
    </row>
    <row r="385" ht="12.75">
      <c r="I385" s="19"/>
    </row>
    <row r="386" ht="12.75">
      <c r="I386" s="19"/>
    </row>
    <row r="387" ht="12.75">
      <c r="I387" s="19"/>
    </row>
    <row r="388" ht="12.75">
      <c r="I388" s="19"/>
    </row>
    <row r="389" ht="12.75">
      <c r="I389" s="19"/>
    </row>
    <row r="390" ht="12.75">
      <c r="I390" s="19"/>
    </row>
    <row r="391" ht="12.75">
      <c r="I391" s="19"/>
    </row>
    <row r="392" ht="12.75">
      <c r="I392" s="19"/>
    </row>
    <row r="393" ht="12.75">
      <c r="I393" s="19"/>
    </row>
    <row r="394" ht="12.75">
      <c r="I394" s="19"/>
    </row>
    <row r="395" ht="12.75">
      <c r="I395" s="19"/>
    </row>
    <row r="396" ht="12.75">
      <c r="I396" s="19"/>
    </row>
    <row r="397" ht="12.75">
      <c r="I397" s="19"/>
    </row>
    <row r="398" ht="12.75">
      <c r="I398" s="19"/>
    </row>
    <row r="399" ht="12.75">
      <c r="I399" s="19"/>
    </row>
    <row r="400" ht="12.75">
      <c r="I400" s="19"/>
    </row>
    <row r="401" ht="12.75">
      <c r="I401" s="19"/>
    </row>
    <row r="402" ht="12.75">
      <c r="I402" s="19"/>
    </row>
    <row r="403" ht="12.75">
      <c r="I403" s="19"/>
    </row>
    <row r="404" ht="12.75">
      <c r="I404" s="19"/>
    </row>
    <row r="405" ht="12.75">
      <c r="I405" s="19"/>
    </row>
    <row r="406" ht="12.75">
      <c r="I406" s="19"/>
    </row>
    <row r="407" ht="12.75">
      <c r="I407" s="19"/>
    </row>
    <row r="408" ht="12.75">
      <c r="I408" s="19"/>
    </row>
    <row r="409" ht="12.75">
      <c r="I409" s="19"/>
    </row>
    <row r="410" ht="12.75">
      <c r="I410" s="19"/>
    </row>
    <row r="411" ht="12.75">
      <c r="I411" s="19"/>
    </row>
    <row r="412" ht="12.75">
      <c r="I412" s="19"/>
    </row>
    <row r="413" ht="12.75">
      <c r="I413" s="19"/>
    </row>
    <row r="414" ht="12.75">
      <c r="I414" s="19"/>
    </row>
    <row r="415" ht="12.75">
      <c r="I415" s="19"/>
    </row>
    <row r="416" ht="12.75">
      <c r="I416" s="19"/>
    </row>
    <row r="417" ht="12.75">
      <c r="I417" s="19"/>
    </row>
    <row r="418" ht="12.75">
      <c r="I418" s="19"/>
    </row>
    <row r="419" ht="12.75">
      <c r="I419" s="19"/>
    </row>
    <row r="420" ht="12.75">
      <c r="I420" s="19"/>
    </row>
    <row r="421" ht="12.75">
      <c r="I421" s="19"/>
    </row>
    <row r="422" ht="12.75">
      <c r="I422" s="19"/>
    </row>
    <row r="423" ht="12.75">
      <c r="I423" s="19"/>
    </row>
    <row r="424" ht="12.75">
      <c r="I424" s="19"/>
    </row>
    <row r="425" ht="12.75">
      <c r="I425" s="19"/>
    </row>
    <row r="426" ht="12.75">
      <c r="I426" s="19"/>
    </row>
    <row r="427" ht="12.75">
      <c r="I427" s="19"/>
    </row>
    <row r="428" ht="12.75">
      <c r="I428" s="19"/>
    </row>
    <row r="429" ht="12.75">
      <c r="I429" s="19"/>
    </row>
    <row r="430" ht="12.75">
      <c r="I430" s="19"/>
    </row>
    <row r="431" ht="12.75">
      <c r="I431" s="19"/>
    </row>
    <row r="432" ht="12.75">
      <c r="I432" s="19"/>
    </row>
    <row r="433" ht="12.75">
      <c r="I433" s="19"/>
    </row>
    <row r="434" ht="12.75">
      <c r="I434" s="19"/>
    </row>
    <row r="435" ht="12.75">
      <c r="I435" s="19"/>
    </row>
    <row r="436" ht="12.75">
      <c r="I436" s="19"/>
    </row>
    <row r="437" ht="12.75">
      <c r="I437" s="19"/>
    </row>
    <row r="438" ht="12.75">
      <c r="I438" s="19"/>
    </row>
    <row r="439" ht="12.75">
      <c r="I439" s="19"/>
    </row>
    <row r="440" ht="12.75">
      <c r="I440" s="19"/>
    </row>
    <row r="441" ht="12.75">
      <c r="I441" s="19"/>
    </row>
    <row r="442" ht="12.75">
      <c r="I442" s="19"/>
    </row>
    <row r="443" ht="12.75">
      <c r="I443" s="19"/>
    </row>
    <row r="444" ht="12.75">
      <c r="I444" s="19"/>
    </row>
    <row r="445" ht="12.75">
      <c r="I445" s="19"/>
    </row>
    <row r="446" ht="12.75">
      <c r="I446" s="19"/>
    </row>
    <row r="447" ht="12.75">
      <c r="I447" s="19"/>
    </row>
    <row r="448" ht="12.75">
      <c r="I448" s="19"/>
    </row>
    <row r="449" ht="12.75">
      <c r="I449" s="19"/>
    </row>
    <row r="450" ht="12.75">
      <c r="I450" s="19"/>
    </row>
    <row r="451" ht="12.75">
      <c r="I451" s="19"/>
    </row>
    <row r="452" ht="12.75">
      <c r="I452" s="19"/>
    </row>
    <row r="453" ht="12.75">
      <c r="I453" s="19"/>
    </row>
    <row r="454" ht="12.75">
      <c r="I454" s="19"/>
    </row>
    <row r="455" ht="12.75">
      <c r="I455" s="19"/>
    </row>
    <row r="456" ht="12.75">
      <c r="I456" s="19"/>
    </row>
    <row r="457" ht="12.75">
      <c r="I457" s="19"/>
    </row>
    <row r="458" ht="12.75">
      <c r="I458" s="19"/>
    </row>
    <row r="459" ht="12.75">
      <c r="I459" s="19"/>
    </row>
    <row r="460" ht="12.75">
      <c r="I460" s="19"/>
    </row>
    <row r="461" ht="12.75">
      <c r="I461" s="19"/>
    </row>
    <row r="462" ht="12.75">
      <c r="I462" s="19"/>
    </row>
    <row r="463" ht="12.75">
      <c r="I463" s="19"/>
    </row>
    <row r="464" ht="12.75">
      <c r="I464" s="19"/>
    </row>
    <row r="465" ht="12.75">
      <c r="I465" s="19"/>
    </row>
    <row r="466" ht="12.75">
      <c r="I466" s="19"/>
    </row>
    <row r="467" ht="12.75">
      <c r="I467" s="19"/>
    </row>
    <row r="468" ht="12.75">
      <c r="I468" s="19"/>
    </row>
    <row r="469" ht="12.75">
      <c r="I469" s="19"/>
    </row>
    <row r="470" ht="12.75">
      <c r="I470" s="19"/>
    </row>
    <row r="471" ht="12.75">
      <c r="I471" s="19"/>
    </row>
    <row r="472" ht="12.75">
      <c r="I472" s="19"/>
    </row>
    <row r="473" ht="12.75">
      <c r="I473" s="19"/>
    </row>
    <row r="474" ht="12.75">
      <c r="I474" s="19"/>
    </row>
    <row r="475" ht="12.75">
      <c r="I475" s="19"/>
    </row>
    <row r="476" ht="12.75">
      <c r="I476" s="19"/>
    </row>
    <row r="477" ht="12.75">
      <c r="I477" s="19"/>
    </row>
    <row r="478" ht="12.75">
      <c r="I478" s="19"/>
    </row>
    <row r="479" ht="12.75">
      <c r="I479" s="19"/>
    </row>
    <row r="480" ht="12.75">
      <c r="I480" s="19"/>
    </row>
    <row r="481" ht="12.75">
      <c r="I481" s="19"/>
    </row>
    <row r="482" ht="12.75">
      <c r="I482" s="19"/>
    </row>
    <row r="483" ht="12.75">
      <c r="I483" s="19"/>
    </row>
    <row r="484" ht="12.75">
      <c r="I484" s="19"/>
    </row>
    <row r="485" ht="12.75">
      <c r="I485" s="19"/>
    </row>
    <row r="486" ht="12.75">
      <c r="I486" s="19"/>
    </row>
    <row r="487" ht="12.75">
      <c r="I487" s="19"/>
    </row>
    <row r="488" ht="12.75">
      <c r="I488" s="19"/>
    </row>
    <row r="489" ht="12.75">
      <c r="I489" s="19"/>
    </row>
    <row r="490" ht="12.75">
      <c r="I490" s="19"/>
    </row>
    <row r="491" ht="12.75">
      <c r="I491" s="19"/>
    </row>
    <row r="492" ht="12.75">
      <c r="I492" s="19"/>
    </row>
    <row r="493" ht="12.75">
      <c r="I493" s="19"/>
    </row>
    <row r="494" ht="12.75">
      <c r="I494" s="19"/>
    </row>
    <row r="495" ht="12.75">
      <c r="I495" s="19"/>
    </row>
    <row r="496" ht="12.75">
      <c r="I496" s="19"/>
    </row>
    <row r="497" ht="12.75">
      <c r="I497" s="19"/>
    </row>
    <row r="498" ht="12.75">
      <c r="I498" s="19"/>
    </row>
    <row r="499" ht="12.75">
      <c r="I499" s="19"/>
    </row>
    <row r="500" ht="12.75">
      <c r="I500" s="19"/>
    </row>
    <row r="501" ht="12.75">
      <c r="I501" s="19"/>
    </row>
    <row r="502" ht="12.75">
      <c r="I502" s="19"/>
    </row>
    <row r="503" ht="12.75">
      <c r="I503" s="19"/>
    </row>
    <row r="504" ht="12.75">
      <c r="I504" s="19"/>
    </row>
    <row r="505" ht="12.75">
      <c r="I505" s="19"/>
    </row>
    <row r="506" ht="12.75">
      <c r="I506" s="19"/>
    </row>
    <row r="507" ht="12.75">
      <c r="I507" s="19"/>
    </row>
    <row r="508" ht="12.75">
      <c r="I508" s="19"/>
    </row>
    <row r="509" ht="12.75">
      <c r="I509" s="19"/>
    </row>
    <row r="510" ht="12.75">
      <c r="I510" s="19"/>
    </row>
    <row r="511" ht="12.75">
      <c r="I511" s="19"/>
    </row>
    <row r="512" ht="12.75">
      <c r="I512" s="19"/>
    </row>
    <row r="513" ht="12.75">
      <c r="I513" s="19"/>
    </row>
    <row r="514" ht="12.75">
      <c r="I514" s="19"/>
    </row>
    <row r="515" ht="12.75">
      <c r="I515" s="19"/>
    </row>
    <row r="516" ht="12.75">
      <c r="I516" s="19"/>
    </row>
    <row r="517" ht="12.75">
      <c r="I517" s="19"/>
    </row>
    <row r="518" ht="12.75">
      <c r="I518" s="19"/>
    </row>
    <row r="519" ht="12.75">
      <c r="I519" s="19"/>
    </row>
    <row r="520" ht="12.75">
      <c r="I520" s="19"/>
    </row>
    <row r="521" ht="12.75">
      <c r="I521" s="19"/>
    </row>
    <row r="522" ht="12.75">
      <c r="I522" s="19"/>
    </row>
    <row r="523" ht="12.75">
      <c r="I523" s="19"/>
    </row>
    <row r="524" ht="12.75">
      <c r="I524" s="19"/>
    </row>
    <row r="525" ht="12.75">
      <c r="I525" s="19"/>
    </row>
    <row r="526" ht="12.75">
      <c r="I526" s="19"/>
    </row>
    <row r="527" ht="12.75">
      <c r="I527" s="19"/>
    </row>
    <row r="528" ht="12.75">
      <c r="I528" s="19"/>
    </row>
    <row r="529" ht="12.75">
      <c r="I529" s="19"/>
    </row>
    <row r="530" ht="12.75">
      <c r="I530" s="19"/>
    </row>
    <row r="531" ht="12.75">
      <c r="I531" s="19"/>
    </row>
    <row r="532" ht="12.75">
      <c r="I532" s="19"/>
    </row>
    <row r="533" ht="12.75">
      <c r="I533" s="19"/>
    </row>
    <row r="534" ht="12.75">
      <c r="I534" s="19"/>
    </row>
    <row r="535" ht="12.75">
      <c r="I535" s="19"/>
    </row>
    <row r="536" ht="12.75">
      <c r="I536" s="19"/>
    </row>
    <row r="537" ht="12.75">
      <c r="I537" s="19"/>
    </row>
    <row r="538" ht="12.75">
      <c r="I538" s="19"/>
    </row>
    <row r="539" ht="12.75">
      <c r="I539" s="19"/>
    </row>
    <row r="540" ht="12.75">
      <c r="I540" s="19"/>
    </row>
    <row r="541" ht="12.75">
      <c r="I541" s="19"/>
    </row>
    <row r="542" ht="12.75">
      <c r="I542" s="19"/>
    </row>
    <row r="543" ht="12.75">
      <c r="I543" s="19"/>
    </row>
    <row r="544" ht="12.75">
      <c r="I544" s="19"/>
    </row>
    <row r="545" ht="12.75">
      <c r="I545" s="19"/>
    </row>
    <row r="546" ht="12.75">
      <c r="I546" s="19"/>
    </row>
    <row r="547" ht="12.75">
      <c r="I547" s="19"/>
    </row>
    <row r="548" ht="12.75">
      <c r="I548" s="19"/>
    </row>
    <row r="549" ht="12.75">
      <c r="I549" s="19"/>
    </row>
    <row r="550" ht="12.75">
      <c r="I550" s="19"/>
    </row>
    <row r="551" ht="12.75">
      <c r="I551" s="19"/>
    </row>
    <row r="552" ht="12.75">
      <c r="I552" s="19"/>
    </row>
    <row r="553" ht="12.75">
      <c r="I553" s="19"/>
    </row>
    <row r="554" ht="12.75">
      <c r="I554" s="19"/>
    </row>
    <row r="555" ht="12.75">
      <c r="I555" s="19"/>
    </row>
    <row r="556" ht="12.75">
      <c r="I556" s="19"/>
    </row>
    <row r="557" ht="12.75">
      <c r="I557" s="19"/>
    </row>
    <row r="558" ht="12.75">
      <c r="I558" s="19"/>
    </row>
    <row r="559" ht="12.75">
      <c r="I559" s="19"/>
    </row>
    <row r="560" ht="12.75">
      <c r="I560" s="19"/>
    </row>
    <row r="561" ht="12.75">
      <c r="I561" s="19"/>
    </row>
    <row r="562" ht="12.75">
      <c r="I562" s="19"/>
    </row>
    <row r="563" ht="12.75">
      <c r="I563" s="19"/>
    </row>
    <row r="564" ht="12.75">
      <c r="I564" s="19"/>
    </row>
    <row r="565" ht="12.75">
      <c r="I565" s="19"/>
    </row>
    <row r="566" ht="12.75">
      <c r="I566" s="19"/>
    </row>
    <row r="567" ht="12.75">
      <c r="I567" s="19"/>
    </row>
    <row r="568" ht="12.75">
      <c r="I568" s="19"/>
    </row>
    <row r="569" ht="12.75">
      <c r="I569" s="19"/>
    </row>
    <row r="570" ht="12.75">
      <c r="I570" s="19"/>
    </row>
    <row r="571" ht="12.75">
      <c r="I571" s="19"/>
    </row>
    <row r="572" ht="12.75">
      <c r="I572" s="19"/>
    </row>
    <row r="573" ht="12.75">
      <c r="I573" s="19"/>
    </row>
    <row r="574" ht="12.75">
      <c r="I574" s="19"/>
    </row>
    <row r="575" ht="12.75">
      <c r="I575" s="19"/>
    </row>
    <row r="576" ht="12.75">
      <c r="I576" s="19"/>
    </row>
    <row r="577" ht="12.75">
      <c r="I577" s="19"/>
    </row>
    <row r="578" ht="12.75">
      <c r="I578" s="19"/>
    </row>
    <row r="579" ht="12.75">
      <c r="I579" s="19"/>
    </row>
    <row r="580" ht="12.75">
      <c r="I580" s="19"/>
    </row>
    <row r="581" ht="12.75">
      <c r="I581" s="19"/>
    </row>
    <row r="582" ht="12.75">
      <c r="I582" s="19"/>
    </row>
    <row r="583" ht="12.75">
      <c r="I583" s="19"/>
    </row>
    <row r="584" ht="12.75">
      <c r="I584" s="19"/>
    </row>
    <row r="585" ht="12.75">
      <c r="I585" s="19"/>
    </row>
    <row r="586" ht="12.75">
      <c r="I586" s="19"/>
    </row>
    <row r="587" ht="12.75">
      <c r="I587" s="19"/>
    </row>
    <row r="588" ht="12.75">
      <c r="I588" s="19"/>
    </row>
    <row r="589" ht="12.75">
      <c r="I589" s="19"/>
    </row>
    <row r="590" ht="12.75">
      <c r="I590" s="19"/>
    </row>
    <row r="591" ht="12.75">
      <c r="I591" s="19"/>
    </row>
    <row r="592" ht="12.75">
      <c r="I592" s="19"/>
    </row>
    <row r="593" ht="12.75">
      <c r="I593" s="19"/>
    </row>
    <row r="594" ht="12.75">
      <c r="I594" s="19"/>
    </row>
    <row r="595" ht="12.75">
      <c r="I595" s="19"/>
    </row>
    <row r="596" ht="12.75">
      <c r="I596" s="19"/>
    </row>
  </sheetData>
  <sheetProtection/>
  <protectedRanges>
    <protectedRange sqref="C70:H70 C78:H106 C141:H141 C6:H34 C42:H67 C114:H139" name="Діапазон1"/>
    <protectedRange sqref="C142:H142" name="Діапазон1_1"/>
    <protectedRange sqref="C68:H68" name="Діапазон1_2"/>
    <protectedRange sqref="C69:H69" name="Діапазон1_3"/>
    <protectedRange sqref="C140:H140" name="Діапазон1_4"/>
  </protectedRanges>
  <mergeCells count="35">
    <mergeCell ref="A146:I146"/>
    <mergeCell ref="A148:C148"/>
    <mergeCell ref="A38:I38"/>
    <mergeCell ref="A40:C40"/>
    <mergeCell ref="E40:F40"/>
    <mergeCell ref="A74:I74"/>
    <mergeCell ref="A76:C76"/>
    <mergeCell ref="A147:B147"/>
    <mergeCell ref="A75:B75"/>
    <mergeCell ref="A111:B111"/>
    <mergeCell ref="K114:L114"/>
    <mergeCell ref="K115:K116"/>
    <mergeCell ref="K78:L78"/>
    <mergeCell ref="K79:K80"/>
    <mergeCell ref="A107:B107"/>
    <mergeCell ref="A110:I110"/>
    <mergeCell ref="A112:C112"/>
    <mergeCell ref="E112:F112"/>
    <mergeCell ref="K6:L6"/>
    <mergeCell ref="A2:I2"/>
    <mergeCell ref="A3:B3"/>
    <mergeCell ref="A4:C4"/>
    <mergeCell ref="E4:F4"/>
    <mergeCell ref="K43:K44"/>
    <mergeCell ref="K7:K8"/>
    <mergeCell ref="K151:K152"/>
    <mergeCell ref="A179:B179"/>
    <mergeCell ref="K150:L150"/>
    <mergeCell ref="A143:B143"/>
    <mergeCell ref="A35:B35"/>
    <mergeCell ref="A39:B39"/>
    <mergeCell ref="K42:L42"/>
    <mergeCell ref="D148:F148"/>
    <mergeCell ref="A71:B71"/>
    <mergeCell ref="E76:F76"/>
  </mergeCells>
  <printOptions horizontalCentered="1"/>
  <pageMargins left="0.1968503937007874" right="0.1968503937007874" top="0.3937007874015748" bottom="0.1968503937007874" header="0" footer="0"/>
  <pageSetup horizontalDpi="300" verticalDpi="300" orientation="landscape" paperSize="9" scale="93" r:id="rId1"/>
  <rowBreaks count="3" manualBreakCount="3">
    <brk id="40" max="255" man="1"/>
    <brk id="76" max="255" man="1"/>
    <brk id="11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K186"/>
  <sheetViews>
    <sheetView zoomScale="80" zoomScaleNormal="80" zoomScalePageLayoutView="0" workbookViewId="0" topLeftCell="A115">
      <selection activeCell="C141" sqref="C141"/>
    </sheetView>
  </sheetViews>
  <sheetFormatPr defaultColWidth="9.00390625" defaultRowHeight="12.75"/>
  <cols>
    <col min="1" max="1" width="4.875" style="0" customWidth="1"/>
    <col min="2" max="2" width="22.375" style="0" customWidth="1"/>
    <col min="3" max="8" width="20.75390625" style="19" customWidth="1"/>
    <col min="9" max="9" width="20.75390625" style="27" customWidth="1"/>
    <col min="10" max="10" width="3.75390625" style="0" customWidth="1"/>
    <col min="11" max="11" width="7.375" style="0" customWidth="1"/>
  </cols>
  <sheetData>
    <row r="1" ht="22.5" customHeight="1"/>
    <row r="2" spans="1:11" ht="20.25" customHeight="1">
      <c r="A2" s="534" t="s">
        <v>62</v>
      </c>
      <c r="B2" s="534"/>
      <c r="C2" s="534"/>
      <c r="D2" s="534"/>
      <c r="E2" s="534"/>
      <c r="F2" s="534"/>
      <c r="G2" s="534"/>
      <c r="H2" s="534"/>
      <c r="I2" s="534"/>
      <c r="J2" s="11"/>
      <c r="K2" s="11"/>
    </row>
    <row r="3" spans="1:11" ht="19.5" thickBot="1">
      <c r="A3" s="504" t="s">
        <v>60</v>
      </c>
      <c r="B3" s="504"/>
      <c r="C3" s="366"/>
      <c r="D3" s="366"/>
      <c r="E3" s="366"/>
      <c r="F3" s="366"/>
      <c r="G3" s="20"/>
      <c r="H3" s="20"/>
      <c r="I3" s="21"/>
      <c r="J3" s="11"/>
      <c r="K3" s="11"/>
    </row>
    <row r="4" spans="1:9" ht="18.75" thickBot="1">
      <c r="A4" s="526" t="s">
        <v>40</v>
      </c>
      <c r="B4" s="527"/>
      <c r="C4" s="528"/>
      <c r="D4" s="391" t="s">
        <v>42</v>
      </c>
      <c r="E4" s="529"/>
      <c r="F4" s="530"/>
      <c r="G4" s="41"/>
      <c r="H4" s="20"/>
      <c r="I4" s="21"/>
    </row>
    <row r="5" spans="1:9" s="10" customFormat="1" ht="39.75" customHeight="1" thickBot="1">
      <c r="A5" s="8" t="s">
        <v>0</v>
      </c>
      <c r="B5" s="8" t="s">
        <v>1</v>
      </c>
      <c r="C5" s="8" t="s">
        <v>51</v>
      </c>
      <c r="D5" s="8" t="s">
        <v>52</v>
      </c>
      <c r="E5" s="8" t="s">
        <v>53</v>
      </c>
      <c r="F5" s="8" t="s">
        <v>54</v>
      </c>
      <c r="G5" s="8" t="s">
        <v>55</v>
      </c>
      <c r="H5" s="8" t="s">
        <v>56</v>
      </c>
      <c r="I5" s="8" t="s">
        <v>57</v>
      </c>
    </row>
    <row r="6" spans="1:11" s="10" customFormat="1" ht="15.75" customHeight="1">
      <c r="A6" s="387">
        <v>1</v>
      </c>
      <c r="B6" s="59" t="s">
        <v>3</v>
      </c>
      <c r="C6" s="397">
        <f>'Табл.2 н.в.'!C6+'Табл.2 рецидиви'!C6+'Табл.2 інші випадки повт.лікув'!C6</f>
        <v>7</v>
      </c>
      <c r="D6" s="398">
        <f>'Табл.2 н.в.'!D6+'Табл.2 рецидиви'!D6+'Табл.2 інші випадки повт.лікув'!D6</f>
        <v>4</v>
      </c>
      <c r="E6" s="398">
        <f>'Табл.2 н.в.'!E6+'Табл.2 рецидиви'!E6+'Табл.2 інші випадки повт.лікув'!E6</f>
        <v>0</v>
      </c>
      <c r="F6" s="398">
        <f>'Табл.2 н.в.'!F6+'Табл.2 рецидиви'!F6+'Табл.2 інші випадки повт.лікув'!F6</f>
        <v>0</v>
      </c>
      <c r="G6" s="398">
        <f>'Табл.2 н.в.'!G6+'Табл.2 рецидиви'!G6+'Табл.2 інші випадки повт.лікув'!G6</f>
        <v>0</v>
      </c>
      <c r="H6" s="399">
        <f>'Табл.2 н.в.'!H6+'Табл.2 рецидиви'!H6+'Табл.2 інші випадки повт.лікув'!H6</f>
        <v>5</v>
      </c>
      <c r="I6" s="261">
        <f>'Табл.2 н.в.'!I6+'Табл.2 рецидиви'!I6+'Табл.2 інші випадки повт.лікув'!I6</f>
        <v>16</v>
      </c>
      <c r="K6" s="62"/>
    </row>
    <row r="7" spans="1:11" s="10" customFormat="1" ht="15">
      <c r="A7" s="388">
        <v>2</v>
      </c>
      <c r="B7" s="61" t="s">
        <v>4</v>
      </c>
      <c r="C7" s="397">
        <f>'Табл.2 н.в.'!C7+'Табл.2 рецидиви'!C7+'Табл.2 інші випадки повт.лікув'!C7</f>
        <v>3</v>
      </c>
      <c r="D7" s="398">
        <f>'Табл.2 н.в.'!D7+'Табл.2 рецидиви'!D7+'Табл.2 інші випадки повт.лікув'!D7</f>
        <v>0</v>
      </c>
      <c r="E7" s="398">
        <f>'Табл.2 н.в.'!E7+'Табл.2 рецидиви'!E7+'Табл.2 інші випадки повт.лікув'!E7</f>
        <v>0</v>
      </c>
      <c r="F7" s="398">
        <f>'Табл.2 н.в.'!F7+'Табл.2 рецидиви'!F7+'Табл.2 інші випадки повт.лікув'!F7</f>
        <v>0</v>
      </c>
      <c r="G7" s="398">
        <f>'Табл.2 н.в.'!G7+'Табл.2 рецидиви'!G7+'Табл.2 інші випадки повт.лікув'!G7</f>
        <v>0</v>
      </c>
      <c r="H7" s="399">
        <f>'Табл.2 н.в.'!H7+'Табл.2 рецидиви'!H7+'Табл.2 інші випадки повт.лікув'!H7</f>
        <v>16</v>
      </c>
      <c r="I7" s="261">
        <f>'Табл.2 н.в.'!I7+'Табл.2 рецидиви'!I7+'Табл.2 інші випадки повт.лікув'!I7</f>
        <v>19</v>
      </c>
      <c r="K7" s="62"/>
    </row>
    <row r="8" spans="1:9" s="10" customFormat="1" ht="15">
      <c r="A8" s="388">
        <v>3</v>
      </c>
      <c r="B8" s="61" t="s">
        <v>5</v>
      </c>
      <c r="C8" s="397">
        <f>'Табл.2 н.в.'!C8+'Табл.2 рецидиви'!C8+'Табл.2 інші випадки повт.лікув'!C8</f>
        <v>12</v>
      </c>
      <c r="D8" s="398">
        <f>'Табл.2 н.в.'!D8+'Табл.2 рецидиви'!D8+'Табл.2 інші випадки повт.лікув'!D8</f>
        <v>8</v>
      </c>
      <c r="E8" s="398">
        <f>'Табл.2 н.в.'!E8+'Табл.2 рецидиви'!E8+'Табл.2 інші випадки повт.лікув'!E8</f>
        <v>4</v>
      </c>
      <c r="F8" s="398">
        <f>'Табл.2 н.в.'!F8+'Табл.2 рецидиви'!F8+'Табл.2 інші випадки повт.лікув'!F8</f>
        <v>0</v>
      </c>
      <c r="G8" s="398">
        <f>'Табл.2 н.в.'!G8+'Табл.2 рецидиви'!G8+'Табл.2 інші випадки повт.лікув'!G8</f>
        <v>0</v>
      </c>
      <c r="H8" s="399">
        <f>'Табл.2 н.в.'!H8+'Табл.2 рецидиви'!H8+'Табл.2 інші випадки повт.лікув'!H8</f>
        <v>4</v>
      </c>
      <c r="I8" s="261">
        <f>'Табл.2 н.в.'!I8+'Табл.2 рецидиви'!I8+'Табл.2 інші випадки повт.лікув'!I8</f>
        <v>28</v>
      </c>
    </row>
    <row r="9" spans="1:9" s="10" customFormat="1" ht="15">
      <c r="A9" s="389">
        <v>4</v>
      </c>
      <c r="B9" s="61" t="s">
        <v>6</v>
      </c>
      <c r="C9" s="397">
        <f>'Табл.2 н.в.'!C9+'Табл.2 рецидиви'!C9+'Табл.2 інші випадки повт.лікув'!C9</f>
        <v>0</v>
      </c>
      <c r="D9" s="398">
        <f>'Табл.2 н.в.'!D9+'Табл.2 рецидиви'!D9+'Табл.2 інші випадки повт.лікув'!D9</f>
        <v>3</v>
      </c>
      <c r="E9" s="398">
        <f>'Табл.2 н.в.'!E9+'Табл.2 рецидиви'!E9+'Табл.2 інші випадки повт.лікув'!E9</f>
        <v>0</v>
      </c>
      <c r="F9" s="398">
        <f>'Табл.2 н.в.'!F9+'Табл.2 рецидиви'!F9+'Табл.2 інші випадки повт.лікув'!F9</f>
        <v>0</v>
      </c>
      <c r="G9" s="398">
        <f>'Табл.2 н.в.'!G9+'Табл.2 рецидиви'!G9+'Табл.2 інші випадки повт.лікув'!G9</f>
        <v>0</v>
      </c>
      <c r="H9" s="399">
        <f>'Табл.2 н.в.'!H9+'Табл.2 рецидиви'!H9+'Табл.2 інші випадки повт.лікув'!H9</f>
        <v>2</v>
      </c>
      <c r="I9" s="261">
        <f>'Табл.2 н.в.'!I9+'Табл.2 рецидиви'!I9+'Табл.2 інші випадки повт.лікув'!I9</f>
        <v>5</v>
      </c>
    </row>
    <row r="10" spans="1:9" s="10" customFormat="1" ht="15">
      <c r="A10" s="389">
        <v>5</v>
      </c>
      <c r="B10" s="61" t="s">
        <v>7</v>
      </c>
      <c r="C10" s="397">
        <f>'Табл.2 н.в.'!C10+'Табл.2 рецидиви'!C10+'Табл.2 інші випадки повт.лікув'!C10</f>
        <v>4</v>
      </c>
      <c r="D10" s="398">
        <f>'Табл.2 н.в.'!D10+'Табл.2 рецидиви'!D10+'Табл.2 інші випадки повт.лікув'!D10</f>
        <v>1</v>
      </c>
      <c r="E10" s="398">
        <f>'Табл.2 н.в.'!E10+'Табл.2 рецидиви'!E10+'Табл.2 інші випадки повт.лікув'!E10</f>
        <v>1</v>
      </c>
      <c r="F10" s="398">
        <f>'Табл.2 н.в.'!F10+'Табл.2 рецидиви'!F10+'Табл.2 інші випадки повт.лікув'!F10</f>
        <v>0</v>
      </c>
      <c r="G10" s="398">
        <f>'Табл.2 н.в.'!G10+'Табл.2 рецидиви'!G10+'Табл.2 інші випадки повт.лікув'!G10</f>
        <v>0</v>
      </c>
      <c r="H10" s="399">
        <f>'Табл.2 н.в.'!H10+'Табл.2 рецидиви'!H10+'Табл.2 інші випадки повт.лікув'!H10</f>
        <v>20</v>
      </c>
      <c r="I10" s="261">
        <f>'Табл.2 н.в.'!I10+'Табл.2 рецидиви'!I10+'Табл.2 інші випадки повт.лікув'!I10</f>
        <v>26</v>
      </c>
    </row>
    <row r="11" spans="1:9" s="10" customFormat="1" ht="15">
      <c r="A11" s="388">
        <v>6</v>
      </c>
      <c r="B11" s="61" t="s">
        <v>8</v>
      </c>
      <c r="C11" s="397">
        <f>'Табл.2 н.в.'!C11+'Табл.2 рецидиви'!C11+'Табл.2 інші випадки повт.лікув'!C11</f>
        <v>8</v>
      </c>
      <c r="D11" s="398">
        <f>'Табл.2 н.в.'!D11+'Табл.2 рецидиви'!D11+'Табл.2 інші випадки повт.лікув'!D11</f>
        <v>2</v>
      </c>
      <c r="E11" s="398">
        <f>'Табл.2 н.в.'!E11+'Табл.2 рецидиви'!E11+'Табл.2 інші випадки повт.лікув'!E11</f>
        <v>5</v>
      </c>
      <c r="F11" s="398">
        <f>'Табл.2 н.в.'!F11+'Табл.2 рецидиви'!F11+'Табл.2 інші випадки повт.лікув'!F11</f>
        <v>0</v>
      </c>
      <c r="G11" s="398">
        <f>'Табл.2 н.в.'!G11+'Табл.2 рецидиви'!G11+'Табл.2 інші випадки повт.лікув'!G11</f>
        <v>0</v>
      </c>
      <c r="H11" s="399">
        <f>'Табл.2 н.в.'!H11+'Табл.2 рецидиви'!H11+'Табл.2 інші випадки повт.лікув'!H11</f>
        <v>0</v>
      </c>
      <c r="I11" s="261">
        <f>'Табл.2 н.в.'!I11+'Табл.2 рецидиви'!I11+'Табл.2 інші випадки повт.лікув'!I11</f>
        <v>15</v>
      </c>
    </row>
    <row r="12" spans="1:9" s="10" customFormat="1" ht="15">
      <c r="A12" s="388">
        <v>7</v>
      </c>
      <c r="B12" s="61" t="s">
        <v>9</v>
      </c>
      <c r="C12" s="397">
        <f>'Табл.2 н.в.'!C12+'Табл.2 рецидиви'!C12+'Табл.2 інші випадки повт.лікув'!C12</f>
        <v>2</v>
      </c>
      <c r="D12" s="398">
        <f>'Табл.2 н.в.'!D12+'Табл.2 рецидиви'!D12+'Табл.2 інші випадки повт.лікув'!D12</f>
        <v>0</v>
      </c>
      <c r="E12" s="398">
        <f>'Табл.2 н.в.'!E12+'Табл.2 рецидиви'!E12+'Табл.2 інші випадки повт.лікув'!E12</f>
        <v>1</v>
      </c>
      <c r="F12" s="398">
        <f>'Табл.2 н.в.'!F12+'Табл.2 рецидиви'!F12+'Табл.2 інші випадки повт.лікув'!F12</f>
        <v>0</v>
      </c>
      <c r="G12" s="398">
        <f>'Табл.2 н.в.'!G12+'Табл.2 рецидиви'!G12+'Табл.2 інші випадки повт.лікув'!G12</f>
        <v>0</v>
      </c>
      <c r="H12" s="399">
        <f>'Табл.2 н.в.'!H12+'Табл.2 рецидиви'!H12+'Табл.2 інші випадки повт.лікув'!H12</f>
        <v>8</v>
      </c>
      <c r="I12" s="261">
        <f>'Табл.2 н.в.'!I12+'Табл.2 рецидиви'!I12+'Табл.2 інші випадки повт.лікув'!I12</f>
        <v>11</v>
      </c>
    </row>
    <row r="13" spans="1:9" s="10" customFormat="1" ht="15">
      <c r="A13" s="388">
        <v>8</v>
      </c>
      <c r="B13" s="61" t="s">
        <v>10</v>
      </c>
      <c r="C13" s="397">
        <f>'Табл.2 н.в.'!C13+'Табл.2 рецидиви'!C13+'Табл.2 інші випадки повт.лікув'!C13</f>
        <v>1</v>
      </c>
      <c r="D13" s="398">
        <f>'Табл.2 н.в.'!D13+'Табл.2 рецидиви'!D13+'Табл.2 інші випадки повт.лікув'!D13</f>
        <v>0</v>
      </c>
      <c r="E13" s="398">
        <f>'Табл.2 н.в.'!E13+'Табл.2 рецидиви'!E13+'Табл.2 інші випадки повт.лікув'!E13</f>
        <v>1</v>
      </c>
      <c r="F13" s="398">
        <f>'Табл.2 н.в.'!F13+'Табл.2 рецидиви'!F13+'Табл.2 інші випадки повт.лікув'!F13</f>
        <v>0</v>
      </c>
      <c r="G13" s="398">
        <f>'Табл.2 н.в.'!G13+'Табл.2 рецидиви'!G13+'Табл.2 інші випадки повт.лікув'!G13</f>
        <v>0</v>
      </c>
      <c r="H13" s="399">
        <f>'Табл.2 н.в.'!H13+'Табл.2 рецидиви'!H13+'Табл.2 інші випадки повт.лікув'!H13</f>
        <v>0</v>
      </c>
      <c r="I13" s="261">
        <f>'Табл.2 н.в.'!I13+'Табл.2 рецидиви'!I13+'Табл.2 інші випадки повт.лікув'!I13</f>
        <v>2</v>
      </c>
    </row>
    <row r="14" spans="1:9" s="10" customFormat="1" ht="15">
      <c r="A14" s="388">
        <v>9</v>
      </c>
      <c r="B14" s="61" t="s">
        <v>11</v>
      </c>
      <c r="C14" s="397">
        <f>'Табл.2 н.в.'!C14+'Табл.2 рецидиви'!C14+'Табл.2 інші випадки повт.лікув'!C14</f>
        <v>7</v>
      </c>
      <c r="D14" s="398">
        <f>'Табл.2 н.в.'!D14+'Табл.2 рецидиви'!D14+'Табл.2 інші випадки повт.лікув'!D14</f>
        <v>4</v>
      </c>
      <c r="E14" s="398">
        <f>'Табл.2 н.в.'!E14+'Табл.2 рецидиви'!E14+'Табл.2 інші випадки повт.лікув'!E14</f>
        <v>1</v>
      </c>
      <c r="F14" s="398">
        <f>'Табл.2 н.в.'!F14+'Табл.2 рецидиви'!F14+'Табл.2 інші випадки повт.лікув'!F14</f>
        <v>0</v>
      </c>
      <c r="G14" s="398">
        <f>'Табл.2 н.в.'!G14+'Табл.2 рецидиви'!G14+'Табл.2 інші випадки повт.лікув'!G14</f>
        <v>0</v>
      </c>
      <c r="H14" s="399">
        <f>'Табл.2 н.в.'!H14+'Табл.2 рецидиви'!H14+'Табл.2 інші випадки повт.лікув'!H14</f>
        <v>15</v>
      </c>
      <c r="I14" s="261">
        <f>'Табл.2 н.в.'!I14+'Табл.2 рецидиви'!I14+'Табл.2 інші випадки повт.лікув'!I14</f>
        <v>27</v>
      </c>
    </row>
    <row r="15" spans="1:9" s="10" customFormat="1" ht="15">
      <c r="A15" s="388">
        <v>10</v>
      </c>
      <c r="B15" s="61" t="s">
        <v>12</v>
      </c>
      <c r="C15" s="397">
        <f>'Табл.2 н.в.'!C15+'Табл.2 рецидиви'!C15+'Табл.2 інші випадки повт.лікув'!C15</f>
        <v>3</v>
      </c>
      <c r="D15" s="398">
        <f>'Табл.2 н.в.'!D15+'Табл.2 рецидиви'!D15+'Табл.2 інші випадки повт.лікув'!D15</f>
        <v>1</v>
      </c>
      <c r="E15" s="398">
        <f>'Табл.2 н.в.'!E15+'Табл.2 рецидиви'!E15+'Табл.2 інші випадки повт.лікув'!E15</f>
        <v>0</v>
      </c>
      <c r="F15" s="398">
        <f>'Табл.2 н.в.'!F15+'Табл.2 рецидиви'!F15+'Табл.2 інші випадки повт.лікув'!F15</f>
        <v>0</v>
      </c>
      <c r="G15" s="398">
        <f>'Табл.2 н.в.'!G15+'Табл.2 рецидиви'!G15+'Табл.2 інші випадки повт.лікув'!G15</f>
        <v>0</v>
      </c>
      <c r="H15" s="399">
        <f>'Табл.2 н.в.'!H15+'Табл.2 рецидиви'!H15+'Табл.2 інші випадки повт.лікув'!H15</f>
        <v>36</v>
      </c>
      <c r="I15" s="261">
        <f>'Табл.2 н.в.'!I15+'Табл.2 рецидиви'!I15+'Табл.2 інші випадки повт.лікув'!I15</f>
        <v>40</v>
      </c>
    </row>
    <row r="16" spans="1:9" s="10" customFormat="1" ht="15">
      <c r="A16" s="388">
        <v>11</v>
      </c>
      <c r="B16" s="61" t="s">
        <v>13</v>
      </c>
      <c r="C16" s="397">
        <f>'Табл.2 н.в.'!C16+'Табл.2 рецидиви'!C16+'Табл.2 інші випадки повт.лікув'!C16</f>
        <v>0</v>
      </c>
      <c r="D16" s="398">
        <f>'Табл.2 н.в.'!D16+'Табл.2 рецидиви'!D16+'Табл.2 інші випадки повт.лікув'!D16</f>
        <v>0</v>
      </c>
      <c r="E16" s="398">
        <f>'Табл.2 н.в.'!E16+'Табл.2 рецидиви'!E16+'Табл.2 інші випадки повт.лікув'!E16</f>
        <v>0</v>
      </c>
      <c r="F16" s="398">
        <f>'Табл.2 н.в.'!F16+'Табл.2 рецидиви'!F16+'Табл.2 інші випадки повт.лікув'!F16</f>
        <v>0</v>
      </c>
      <c r="G16" s="398">
        <f>'Табл.2 н.в.'!G16+'Табл.2 рецидиви'!G16+'Табл.2 інші випадки повт.лікув'!G16</f>
        <v>0</v>
      </c>
      <c r="H16" s="399">
        <f>'Табл.2 н.в.'!H16+'Табл.2 рецидиви'!H16+'Табл.2 інші випадки повт.лікув'!H16</f>
        <v>0</v>
      </c>
      <c r="I16" s="261">
        <f>'Табл.2 н.в.'!I16+'Табл.2 рецидиви'!I16+'Табл.2 інші випадки повт.лікув'!I16</f>
        <v>0</v>
      </c>
    </row>
    <row r="17" spans="1:9" s="10" customFormat="1" ht="15">
      <c r="A17" s="388">
        <v>12</v>
      </c>
      <c r="B17" s="61" t="s">
        <v>14</v>
      </c>
      <c r="C17" s="397">
        <f>'Табл.2 н.в.'!C17+'Табл.2 рецидиви'!C17+'Табл.2 інші випадки повт.лікув'!C17</f>
        <v>11</v>
      </c>
      <c r="D17" s="398">
        <f>'Табл.2 н.в.'!D17+'Табл.2 рецидиви'!D17+'Табл.2 інші випадки повт.лікув'!D17</f>
        <v>8</v>
      </c>
      <c r="E17" s="398">
        <f>'Табл.2 н.в.'!E17+'Табл.2 рецидиви'!E17+'Табл.2 інші випадки повт.лікув'!E17</f>
        <v>1</v>
      </c>
      <c r="F17" s="398">
        <f>'Табл.2 н.в.'!F17+'Табл.2 рецидиви'!F17+'Табл.2 інші випадки повт.лікув'!F17</f>
        <v>0</v>
      </c>
      <c r="G17" s="398">
        <f>'Табл.2 н.в.'!G17+'Табл.2 рецидиви'!G17+'Табл.2 інші випадки повт.лікув'!G17</f>
        <v>0</v>
      </c>
      <c r="H17" s="399">
        <f>'Табл.2 н.в.'!H17+'Табл.2 рецидиви'!H17+'Табл.2 інші випадки повт.лікув'!H17</f>
        <v>1</v>
      </c>
      <c r="I17" s="261">
        <f>'Табл.2 н.в.'!I17+'Табл.2 рецидиви'!I17+'Табл.2 інші випадки повт.лікув'!I17</f>
        <v>21</v>
      </c>
    </row>
    <row r="18" spans="1:9" s="10" customFormat="1" ht="15">
      <c r="A18" s="389">
        <v>13</v>
      </c>
      <c r="B18" s="61" t="s">
        <v>15</v>
      </c>
      <c r="C18" s="397">
        <f>'Табл.2 н.в.'!C18+'Табл.2 рецидиви'!C18+'Табл.2 інші випадки повт.лікув'!C18</f>
        <v>1</v>
      </c>
      <c r="D18" s="398">
        <f>'Табл.2 н.в.'!D18+'Табл.2 рецидиви'!D18+'Табл.2 інші випадки повт.лікув'!D18</f>
        <v>0</v>
      </c>
      <c r="E18" s="398">
        <f>'Табл.2 н.в.'!E18+'Табл.2 рецидиви'!E18+'Табл.2 інші випадки повт.лікув'!E18</f>
        <v>0</v>
      </c>
      <c r="F18" s="398">
        <f>'Табл.2 н.в.'!F18+'Табл.2 рецидиви'!F18+'Табл.2 інші випадки повт.лікув'!F18</f>
        <v>0</v>
      </c>
      <c r="G18" s="398">
        <f>'Табл.2 н.в.'!G18+'Табл.2 рецидиви'!G18+'Табл.2 інші випадки повт.лікув'!G18</f>
        <v>5</v>
      </c>
      <c r="H18" s="399">
        <f>'Табл.2 н.в.'!H18+'Табл.2 рецидиви'!H18+'Табл.2 інші випадки повт.лікув'!H18</f>
        <v>21</v>
      </c>
      <c r="I18" s="261">
        <f>'Табл.2 н.в.'!I18+'Табл.2 рецидиви'!I18+'Табл.2 інші випадки повт.лікув'!I18</f>
        <v>27</v>
      </c>
    </row>
    <row r="19" spans="1:9" s="10" customFormat="1" ht="15">
      <c r="A19" s="389">
        <v>14</v>
      </c>
      <c r="B19" s="61" t="s">
        <v>16</v>
      </c>
      <c r="C19" s="397">
        <f>'Табл.2 н.в.'!C19+'Табл.2 рецидиви'!C19+'Табл.2 інші випадки повт.лікув'!C19</f>
        <v>12</v>
      </c>
      <c r="D19" s="398">
        <f>'Табл.2 н.в.'!D19+'Табл.2 рецидиви'!D19+'Табл.2 інші випадки повт.лікув'!D19</f>
        <v>10</v>
      </c>
      <c r="E19" s="398">
        <f>'Табл.2 н.в.'!E19+'Табл.2 рецидиви'!E19+'Табл.2 інші випадки повт.лікув'!E19</f>
        <v>8</v>
      </c>
      <c r="F19" s="398">
        <f>'Табл.2 н.в.'!F19+'Табл.2 рецидиви'!F19+'Табл.2 інші випадки повт.лікув'!F19</f>
        <v>0</v>
      </c>
      <c r="G19" s="398">
        <f>'Табл.2 н.в.'!G19+'Табл.2 рецидиви'!G19+'Табл.2 інші випадки повт.лікув'!G19</f>
        <v>0</v>
      </c>
      <c r="H19" s="399">
        <f>'Табл.2 н.в.'!H19+'Табл.2 рецидиви'!H19+'Табл.2 інші випадки повт.лікув'!H19</f>
        <v>0</v>
      </c>
      <c r="I19" s="261">
        <f>'Табл.2 н.в.'!I19+'Табл.2 рецидиви'!I19+'Табл.2 інші випадки повт.лікув'!I19</f>
        <v>30</v>
      </c>
    </row>
    <row r="20" spans="1:9" s="10" customFormat="1" ht="15">
      <c r="A20" s="389">
        <v>15</v>
      </c>
      <c r="B20" s="61" t="s">
        <v>17</v>
      </c>
      <c r="C20" s="397">
        <f>'Табл.2 н.в.'!C20+'Табл.2 рецидиви'!C20+'Табл.2 інші випадки повт.лікув'!C20</f>
        <v>3</v>
      </c>
      <c r="D20" s="398">
        <f>'Табл.2 н.в.'!D20+'Табл.2 рецидиви'!D20+'Табл.2 інші випадки повт.лікув'!D20</f>
        <v>1</v>
      </c>
      <c r="E20" s="398">
        <f>'Табл.2 н.в.'!E20+'Табл.2 рецидиви'!E20+'Табл.2 інші випадки повт.лікув'!E20</f>
        <v>0</v>
      </c>
      <c r="F20" s="398">
        <f>'Табл.2 н.в.'!F20+'Табл.2 рецидиви'!F20+'Табл.2 інші випадки повт.лікув'!F20</f>
        <v>0</v>
      </c>
      <c r="G20" s="398">
        <f>'Табл.2 н.в.'!G20+'Табл.2 рецидиви'!G20+'Табл.2 інші випадки повт.лікув'!G20</f>
        <v>0</v>
      </c>
      <c r="H20" s="399">
        <f>'Табл.2 н.в.'!H20+'Табл.2 рецидиви'!H20+'Табл.2 інші випадки повт.лікув'!H20</f>
        <v>5</v>
      </c>
      <c r="I20" s="261">
        <f>'Табл.2 н.в.'!I20+'Табл.2 рецидиви'!I20+'Табл.2 інші випадки повт.лікув'!I20</f>
        <v>9</v>
      </c>
    </row>
    <row r="21" spans="1:9" s="10" customFormat="1" ht="15">
      <c r="A21" s="388">
        <v>16</v>
      </c>
      <c r="B21" s="61" t="s">
        <v>18</v>
      </c>
      <c r="C21" s="397">
        <f>'Табл.2 н.в.'!C21+'Табл.2 рецидиви'!C21+'Табл.2 інші випадки повт.лікув'!C21</f>
        <v>2</v>
      </c>
      <c r="D21" s="398">
        <f>'Табл.2 н.в.'!D21+'Табл.2 рецидиви'!D21+'Табл.2 інші випадки повт.лікув'!D21</f>
        <v>0</v>
      </c>
      <c r="E21" s="398">
        <f>'Табл.2 н.в.'!E21+'Табл.2 рецидиви'!E21+'Табл.2 інші випадки повт.лікув'!E21</f>
        <v>0</v>
      </c>
      <c r="F21" s="398">
        <f>'Табл.2 н.в.'!F21+'Табл.2 рецидиви'!F21+'Табл.2 інші випадки повт.лікув'!F21</f>
        <v>0</v>
      </c>
      <c r="G21" s="398">
        <f>'Табл.2 н.в.'!G21+'Табл.2 рецидиви'!G21+'Табл.2 інші випадки повт.лікув'!G21</f>
        <v>0</v>
      </c>
      <c r="H21" s="399">
        <f>'Табл.2 н.в.'!H21+'Табл.2 рецидиви'!H21+'Табл.2 інші випадки повт.лікув'!H21</f>
        <v>2</v>
      </c>
      <c r="I21" s="261">
        <f>'Табл.2 н.в.'!I21+'Табл.2 рецидиви'!I21+'Табл.2 інші випадки повт.лікув'!I21</f>
        <v>4</v>
      </c>
    </row>
    <row r="22" spans="1:9" s="10" customFormat="1" ht="15">
      <c r="A22" s="388">
        <v>17</v>
      </c>
      <c r="B22" s="61" t="s">
        <v>19</v>
      </c>
      <c r="C22" s="397">
        <f>'Табл.2 н.в.'!C22+'Табл.2 рецидиви'!C22+'Табл.2 інші випадки повт.лікув'!C22</f>
        <v>2</v>
      </c>
      <c r="D22" s="398">
        <f>'Табл.2 н.в.'!D22+'Табл.2 рецидиви'!D22+'Табл.2 інші випадки повт.лікув'!D22</f>
        <v>1</v>
      </c>
      <c r="E22" s="398">
        <f>'Табл.2 н.в.'!E22+'Табл.2 рецидиви'!E22+'Табл.2 інші випадки повт.лікув'!E22</f>
        <v>0</v>
      </c>
      <c r="F22" s="398">
        <f>'Табл.2 н.в.'!F22+'Табл.2 рецидиви'!F22+'Табл.2 інші випадки повт.лікув'!F22</f>
        <v>0</v>
      </c>
      <c r="G22" s="398">
        <f>'Табл.2 н.в.'!G22+'Табл.2 рецидиви'!G22+'Табл.2 інші випадки повт.лікув'!G22</f>
        <v>0</v>
      </c>
      <c r="H22" s="399">
        <f>'Табл.2 н.в.'!H22+'Табл.2 рецидиви'!H22+'Табл.2 інші випадки повт.лікув'!H22</f>
        <v>24</v>
      </c>
      <c r="I22" s="261">
        <f>'Табл.2 н.в.'!I22+'Табл.2 рецидиви'!I22+'Табл.2 інші випадки повт.лікув'!I22</f>
        <v>27</v>
      </c>
    </row>
    <row r="23" spans="1:9" s="10" customFormat="1" ht="15">
      <c r="A23" s="389">
        <v>18</v>
      </c>
      <c r="B23" s="61" t="s">
        <v>20</v>
      </c>
      <c r="C23" s="397">
        <f>'Табл.2 н.в.'!C23+'Табл.2 рецидиви'!C23+'Табл.2 інші випадки повт.лікув'!C23</f>
        <v>0</v>
      </c>
      <c r="D23" s="398">
        <f>'Табл.2 н.в.'!D23+'Табл.2 рецидиви'!D23+'Табл.2 інші випадки повт.лікув'!D23</f>
        <v>0</v>
      </c>
      <c r="E23" s="398">
        <f>'Табл.2 н.в.'!E23+'Табл.2 рецидиви'!E23+'Табл.2 інші випадки повт.лікув'!E23</f>
        <v>0</v>
      </c>
      <c r="F23" s="398">
        <f>'Табл.2 н.в.'!F23+'Табл.2 рецидиви'!F23+'Табл.2 інші випадки повт.лікув'!F23</f>
        <v>0</v>
      </c>
      <c r="G23" s="398">
        <f>'Табл.2 н.в.'!G23+'Табл.2 рецидиви'!G23+'Табл.2 інші випадки повт.лікув'!G23</f>
        <v>0</v>
      </c>
      <c r="H23" s="399">
        <f>'Табл.2 н.в.'!H23+'Табл.2 рецидиви'!H23+'Табл.2 інші випадки повт.лікув'!H23</f>
        <v>7</v>
      </c>
      <c r="I23" s="261">
        <f>'Табл.2 н.в.'!I23+'Табл.2 рецидиви'!I23+'Табл.2 інші випадки повт.лікув'!I23</f>
        <v>7</v>
      </c>
    </row>
    <row r="24" spans="1:9" s="10" customFormat="1" ht="15">
      <c r="A24" s="389">
        <v>19</v>
      </c>
      <c r="B24" s="61" t="s">
        <v>21</v>
      </c>
      <c r="C24" s="397">
        <f>'Табл.2 н.в.'!C24+'Табл.2 рецидиви'!C24+'Табл.2 інші випадки повт.лікув'!C24</f>
        <v>4</v>
      </c>
      <c r="D24" s="398">
        <f>'Табл.2 н.в.'!D24+'Табл.2 рецидиви'!D24+'Табл.2 інші випадки повт.лікув'!D24</f>
        <v>0</v>
      </c>
      <c r="E24" s="398">
        <f>'Табл.2 н.в.'!E24+'Табл.2 рецидиви'!E24+'Табл.2 інші випадки повт.лікув'!E24</f>
        <v>0</v>
      </c>
      <c r="F24" s="398">
        <f>'Табл.2 н.в.'!F24+'Табл.2 рецидиви'!F24+'Табл.2 інші випадки повт.лікув'!F24</f>
        <v>0</v>
      </c>
      <c r="G24" s="398">
        <f>'Табл.2 н.в.'!G24+'Табл.2 рецидиви'!G24+'Табл.2 інші випадки повт.лікув'!G24</f>
        <v>0</v>
      </c>
      <c r="H24" s="399">
        <f>'Табл.2 н.в.'!H24+'Табл.2 рецидиви'!H24+'Табл.2 інші випадки повт.лікув'!H24</f>
        <v>16</v>
      </c>
      <c r="I24" s="261">
        <f>'Табл.2 н.в.'!I24+'Табл.2 рецидиви'!I24+'Табл.2 інші випадки повт.лікув'!I24</f>
        <v>20</v>
      </c>
    </row>
    <row r="25" spans="1:9" s="10" customFormat="1" ht="15">
      <c r="A25" s="388">
        <v>20</v>
      </c>
      <c r="B25" s="61" t="s">
        <v>22</v>
      </c>
      <c r="C25" s="397">
        <f>'Табл.2 н.в.'!C25+'Табл.2 рецидиви'!C25+'Табл.2 інші випадки повт.лікув'!C25</f>
        <v>0</v>
      </c>
      <c r="D25" s="398">
        <f>'Табл.2 н.в.'!D25+'Табл.2 рецидиви'!D25+'Табл.2 інші випадки повт.лікув'!D25</f>
        <v>0</v>
      </c>
      <c r="E25" s="398">
        <f>'Табл.2 н.в.'!E25+'Табл.2 рецидиви'!E25+'Табл.2 інші випадки повт.лікув'!E25</f>
        <v>0</v>
      </c>
      <c r="F25" s="398">
        <f>'Табл.2 н.в.'!F25+'Табл.2 рецидиви'!F25+'Табл.2 інші випадки повт.лікув'!F25</f>
        <v>0</v>
      </c>
      <c r="G25" s="398">
        <f>'Табл.2 н.в.'!G25+'Табл.2 рецидиви'!G25+'Табл.2 інші випадки повт.лікув'!G25</f>
        <v>0</v>
      </c>
      <c r="H25" s="399">
        <f>'Табл.2 н.в.'!H25+'Табл.2 рецидиви'!H25+'Табл.2 інші випадки повт.лікув'!H25</f>
        <v>0</v>
      </c>
      <c r="I25" s="261">
        <f>'Табл.2 н.в.'!I25+'Табл.2 рецидиви'!I25+'Табл.2 інші випадки повт.лікув'!I25</f>
        <v>0</v>
      </c>
    </row>
    <row r="26" spans="1:9" s="10" customFormat="1" ht="15">
      <c r="A26" s="388">
        <v>21</v>
      </c>
      <c r="B26" s="61" t="s">
        <v>23</v>
      </c>
      <c r="C26" s="397">
        <f>'Табл.2 н.в.'!C26+'Табл.2 рецидиви'!C26+'Табл.2 інші випадки повт.лікув'!C26</f>
        <v>2</v>
      </c>
      <c r="D26" s="398">
        <f>'Табл.2 н.в.'!D26+'Табл.2 рецидиви'!D26+'Табл.2 інші випадки повт.лікув'!D26</f>
        <v>0</v>
      </c>
      <c r="E26" s="398">
        <f>'Табл.2 н.в.'!E26+'Табл.2 рецидиви'!E26+'Табл.2 інші випадки повт.лікув'!E26</f>
        <v>2</v>
      </c>
      <c r="F26" s="398">
        <f>'Табл.2 н.в.'!F26+'Табл.2 рецидиви'!F26+'Табл.2 інші випадки повт.лікув'!F26</f>
        <v>0</v>
      </c>
      <c r="G26" s="398">
        <f>'Табл.2 н.в.'!G26+'Табл.2 рецидиви'!G26+'Табл.2 інші випадки повт.лікув'!G26</f>
        <v>0</v>
      </c>
      <c r="H26" s="399">
        <f>'Табл.2 н.в.'!H26+'Табл.2 рецидиви'!H26+'Табл.2 інші випадки повт.лікув'!H26</f>
        <v>1</v>
      </c>
      <c r="I26" s="261">
        <f>'Табл.2 н.в.'!I26+'Табл.2 рецидиви'!I26+'Табл.2 інші випадки повт.лікув'!I26</f>
        <v>5</v>
      </c>
    </row>
    <row r="27" spans="1:9" s="10" customFormat="1" ht="15">
      <c r="A27" s="388">
        <v>22</v>
      </c>
      <c r="B27" s="61" t="s">
        <v>24</v>
      </c>
      <c r="C27" s="397">
        <f>'Табл.2 н.в.'!C27+'Табл.2 рецидиви'!C27+'Табл.2 інші випадки повт.лікув'!C27</f>
        <v>1</v>
      </c>
      <c r="D27" s="398">
        <f>'Табл.2 н.в.'!D27+'Табл.2 рецидиви'!D27+'Табл.2 інші випадки повт.лікув'!D27</f>
        <v>2</v>
      </c>
      <c r="E27" s="398">
        <f>'Табл.2 н.в.'!E27+'Табл.2 рецидиви'!E27+'Табл.2 інші випадки повт.лікув'!E27</f>
        <v>0</v>
      </c>
      <c r="F27" s="398">
        <f>'Табл.2 н.в.'!F27+'Табл.2 рецидиви'!F27+'Табл.2 інші випадки повт.лікув'!F27</f>
        <v>0</v>
      </c>
      <c r="G27" s="398">
        <f>'Табл.2 н.в.'!G27+'Табл.2 рецидиви'!G27+'Табл.2 інші випадки повт.лікув'!G27</f>
        <v>0</v>
      </c>
      <c r="H27" s="399">
        <f>'Табл.2 н.в.'!H27+'Табл.2 рецидиви'!H27+'Табл.2 інші випадки повт.лікув'!H27</f>
        <v>6</v>
      </c>
      <c r="I27" s="261">
        <f>'Табл.2 н.в.'!I27+'Табл.2 рецидиви'!I27+'Табл.2 інші випадки повт.лікув'!I27</f>
        <v>9</v>
      </c>
    </row>
    <row r="28" spans="1:9" s="10" customFormat="1" ht="15">
      <c r="A28" s="388">
        <v>23</v>
      </c>
      <c r="B28" s="61" t="s">
        <v>25</v>
      </c>
      <c r="C28" s="397">
        <f>'Табл.2 н.в.'!C28+'Табл.2 рецидиви'!C28+'Табл.2 інші випадки повт.лікув'!C28</f>
        <v>1</v>
      </c>
      <c r="D28" s="398">
        <f>'Табл.2 н.в.'!D28+'Табл.2 рецидиви'!D28+'Табл.2 інші випадки повт.лікув'!D28</f>
        <v>0</v>
      </c>
      <c r="E28" s="398">
        <f>'Табл.2 н.в.'!E28+'Табл.2 рецидиви'!E28+'Табл.2 інші випадки повт.лікув'!E28</f>
        <v>0</v>
      </c>
      <c r="F28" s="398">
        <f>'Табл.2 н.в.'!F28+'Табл.2 рецидиви'!F28+'Табл.2 інші випадки повт.лікув'!F28</f>
        <v>1</v>
      </c>
      <c r="G28" s="398">
        <f>'Табл.2 н.в.'!G28+'Табл.2 рецидиви'!G28+'Табл.2 інші випадки повт.лікув'!G28</f>
        <v>0</v>
      </c>
      <c r="H28" s="399">
        <f>'Табл.2 н.в.'!H28+'Табл.2 рецидиви'!H28+'Табл.2 інші випадки повт.лікув'!H28</f>
        <v>29</v>
      </c>
      <c r="I28" s="261">
        <f>'Табл.2 н.в.'!I28+'Табл.2 рецидиви'!I28+'Табл.2 інші випадки повт.лікув'!I28</f>
        <v>31</v>
      </c>
    </row>
    <row r="29" spans="1:9" s="10" customFormat="1" ht="15">
      <c r="A29" s="389">
        <v>24</v>
      </c>
      <c r="B29" s="61" t="s">
        <v>26</v>
      </c>
      <c r="C29" s="397">
        <f>'Табл.2 н.в.'!C29+'Табл.2 рецидиви'!C29+'Табл.2 інші випадки повт.лікув'!C29</f>
        <v>1</v>
      </c>
      <c r="D29" s="398">
        <f>'Табл.2 н.в.'!D29+'Табл.2 рецидиви'!D29+'Табл.2 інші випадки повт.лікув'!D29</f>
        <v>0</v>
      </c>
      <c r="E29" s="398">
        <f>'Табл.2 н.в.'!E29+'Табл.2 рецидиви'!E29+'Табл.2 інші випадки повт.лікув'!E29</f>
        <v>0</v>
      </c>
      <c r="F29" s="398">
        <f>'Табл.2 н.в.'!F29+'Табл.2 рецидиви'!F29+'Табл.2 інші випадки повт.лікув'!F29</f>
        <v>0</v>
      </c>
      <c r="G29" s="398">
        <f>'Табл.2 н.в.'!G29+'Табл.2 рецидиви'!G29+'Табл.2 інші випадки повт.лікув'!G29</f>
        <v>0</v>
      </c>
      <c r="H29" s="399">
        <f>'Табл.2 н.в.'!H29+'Табл.2 рецидиви'!H29+'Табл.2 інші випадки повт.лікув'!H29</f>
        <v>12</v>
      </c>
      <c r="I29" s="261">
        <f>'Табл.2 н.в.'!I29+'Табл.2 рецидиви'!I29+'Табл.2 інші випадки повт.лікув'!I29</f>
        <v>13</v>
      </c>
    </row>
    <row r="30" spans="1:9" s="10" customFormat="1" ht="15">
      <c r="A30" s="388">
        <v>25</v>
      </c>
      <c r="B30" s="61" t="s">
        <v>27</v>
      </c>
      <c r="C30" s="397">
        <f>'Табл.2 н.в.'!C30+'Табл.2 рецидиви'!C30+'Табл.2 інші випадки повт.лікув'!C30</f>
        <v>8</v>
      </c>
      <c r="D30" s="398">
        <f>'Табл.2 н.в.'!D30+'Табл.2 рецидиви'!D30+'Табл.2 інші випадки повт.лікув'!D30</f>
        <v>4</v>
      </c>
      <c r="E30" s="398">
        <f>'Табл.2 н.в.'!E30+'Табл.2 рецидиви'!E30+'Табл.2 інші випадки повт.лікув'!E30</f>
        <v>0</v>
      </c>
      <c r="F30" s="398">
        <f>'Табл.2 н.в.'!F30+'Табл.2 рецидиви'!F30+'Табл.2 інші випадки повт.лікув'!F30</f>
        <v>0</v>
      </c>
      <c r="G30" s="398">
        <f>'Табл.2 н.в.'!G30+'Табл.2 рецидиви'!G30+'Табл.2 інші випадки повт.лікув'!G30</f>
        <v>0</v>
      </c>
      <c r="H30" s="399">
        <f>'Табл.2 н.в.'!H30+'Табл.2 рецидиви'!H30+'Табл.2 інші випадки повт.лікув'!H30</f>
        <v>10</v>
      </c>
      <c r="I30" s="261">
        <f>'Табл.2 н.в.'!I30+'Табл.2 рецидиви'!I30+'Табл.2 інші випадки повт.лікув'!I30</f>
        <v>22</v>
      </c>
    </row>
    <row r="31" spans="1:9" s="10" customFormat="1" ht="16.5" customHeight="1">
      <c r="A31" s="388">
        <v>26</v>
      </c>
      <c r="B31" s="223" t="s">
        <v>65</v>
      </c>
      <c r="C31" s="397">
        <f>'Табл.2 н.в.'!C31+'Табл.2 рецидиви'!C31+'Табл.2 інші випадки повт.лікув'!C31</f>
        <v>1</v>
      </c>
      <c r="D31" s="398">
        <f>'Табл.2 н.в.'!D31+'Табл.2 рецидиви'!D31+'Табл.2 інші випадки повт.лікув'!D31</f>
        <v>0</v>
      </c>
      <c r="E31" s="398">
        <f>'Табл.2 н.в.'!E31+'Табл.2 рецидиви'!E31+'Табл.2 інші випадки повт.лікув'!E31</f>
        <v>0</v>
      </c>
      <c r="F31" s="398">
        <f>'Табл.2 н.в.'!F31+'Табл.2 рецидиви'!F31+'Табл.2 інші випадки повт.лікув'!F31</f>
        <v>0</v>
      </c>
      <c r="G31" s="398">
        <f>'Табл.2 н.в.'!G31+'Табл.2 рецидиви'!G31+'Табл.2 інші випадки повт.лікув'!G31</f>
        <v>0</v>
      </c>
      <c r="H31" s="399">
        <f>'Табл.2 н.в.'!H31+'Табл.2 рецидиви'!H31+'Табл.2 інші випадки повт.лікув'!H31</f>
        <v>8</v>
      </c>
      <c r="I31" s="261">
        <f>'Табл.2 н.в.'!I31+'Табл.2 рецидиви'!I31+'Табл.2 інші випадки повт.лікув'!I31</f>
        <v>9</v>
      </c>
    </row>
    <row r="32" spans="1:9" s="10" customFormat="1" ht="16.5" customHeight="1">
      <c r="A32" s="388">
        <v>27</v>
      </c>
      <c r="B32" s="224" t="s">
        <v>67</v>
      </c>
      <c r="C32" s="397">
        <f>'Табл.2 н.в.'!C32+'Табл.2 рецидиви'!C32+'Табл.2 інші випадки повт.лікув'!C32</f>
        <v>0</v>
      </c>
      <c r="D32" s="398">
        <f>'Табл.2 н.в.'!D32+'Табл.2 рецидиви'!D32+'Табл.2 інші випадки повт.лікув'!D32</f>
        <v>0</v>
      </c>
      <c r="E32" s="398">
        <f>'Табл.2 н.в.'!E32+'Табл.2 рецидиви'!E32+'Табл.2 інші випадки повт.лікув'!E32</f>
        <v>0</v>
      </c>
      <c r="F32" s="398">
        <f>'Табл.2 н.в.'!F32+'Табл.2 рецидиви'!F32+'Табл.2 інші випадки повт.лікув'!F32</f>
        <v>0</v>
      </c>
      <c r="G32" s="398">
        <f>'Табл.2 н.в.'!G32+'Табл.2 рецидиви'!G32+'Табл.2 інші випадки повт.лікув'!G32</f>
        <v>0</v>
      </c>
      <c r="H32" s="399">
        <f>'Табл.2 н.в.'!H32+'Табл.2 рецидиви'!H32+'Табл.2 інші випадки повт.лікув'!H32</f>
        <v>1</v>
      </c>
      <c r="I32" s="261">
        <f>'Табл.2 н.в.'!I32+'Табл.2 рецидиви'!I32+'Табл.2 інші випадки повт.лікув'!I32</f>
        <v>1</v>
      </c>
    </row>
    <row r="33" spans="1:9" s="10" customFormat="1" ht="16.5" customHeight="1">
      <c r="A33" s="388">
        <v>28</v>
      </c>
      <c r="B33" s="224" t="s">
        <v>68</v>
      </c>
      <c r="C33" s="397">
        <f>'Табл.2 н.в.'!C33+'Табл.2 рецидиви'!C33+'Табл.2 інші випадки повт.лікув'!C33</f>
        <v>0</v>
      </c>
      <c r="D33" s="398">
        <f>'Табл.2 н.в.'!D33+'Табл.2 рецидиви'!D33+'Табл.2 інші випадки повт.лікув'!D33</f>
        <v>0</v>
      </c>
      <c r="E33" s="398">
        <f>'Табл.2 н.в.'!E33+'Табл.2 рецидиви'!E33+'Табл.2 інші випадки повт.лікув'!E33</f>
        <v>0</v>
      </c>
      <c r="F33" s="398">
        <f>'Табл.2 н.в.'!F33+'Табл.2 рецидиви'!F33+'Табл.2 інші випадки повт.лікув'!F33</f>
        <v>0</v>
      </c>
      <c r="G33" s="398">
        <f>'Табл.2 н.в.'!G33+'Табл.2 рецидиви'!G33+'Табл.2 інші випадки повт.лікув'!G33</f>
        <v>0</v>
      </c>
      <c r="H33" s="399">
        <f>'Табл.2 н.в.'!H33+'Табл.2 рецидиви'!H33+'Табл.2 інші випадки повт.лікув'!H33</f>
        <v>0</v>
      </c>
      <c r="I33" s="261">
        <f>'Табл.2 н.в.'!I33+'Табл.2 рецидиви'!I33+'Табл.2 інші випадки повт.лікув'!I33</f>
        <v>0</v>
      </c>
    </row>
    <row r="34" spans="1:9" s="10" customFormat="1" ht="18" customHeight="1" thickBot="1">
      <c r="A34" s="390">
        <v>27</v>
      </c>
      <c r="B34" s="224" t="s">
        <v>66</v>
      </c>
      <c r="C34" s="397">
        <f>'Табл.2 н.в.'!C34+'Табл.2 рецидиви'!C34+'Табл.2 інші випадки повт.лікув'!C34</f>
        <v>0</v>
      </c>
      <c r="D34" s="398">
        <f>'Табл.2 н.в.'!D34+'Табл.2 рецидиви'!D34+'Табл.2 інші випадки повт.лікув'!D34</f>
        <v>0</v>
      </c>
      <c r="E34" s="398">
        <f>'Табл.2 н.в.'!E34+'Табл.2 рецидиви'!E34+'Табл.2 інші випадки повт.лікув'!E34</f>
        <v>0</v>
      </c>
      <c r="F34" s="398">
        <f>'Табл.2 н.в.'!F34+'Табл.2 рецидиви'!F34+'Табл.2 інші випадки повт.лікув'!F34</f>
        <v>0</v>
      </c>
      <c r="G34" s="398">
        <f>'Табл.2 н.в.'!G34+'Табл.2 рецидиви'!G34+'Табл.2 інші випадки повт.лікув'!G34</f>
        <v>0</v>
      </c>
      <c r="H34" s="399">
        <f>'Табл.2 н.в.'!H34+'Табл.2 рецидиви'!H34+'Табл.2 інші випадки повт.лікув'!H34</f>
        <v>0</v>
      </c>
      <c r="I34" s="261">
        <f>'Табл.2 н.в.'!I34+'Табл.2 рецидиви'!I34+'Табл.2 інші випадки повт.лікув'!I34</f>
        <v>0</v>
      </c>
    </row>
    <row r="35" spans="1:9" ht="15.75" thickBot="1">
      <c r="A35" s="536" t="s">
        <v>2</v>
      </c>
      <c r="B35" s="537"/>
      <c r="C35" s="397">
        <f>'Табл.2 н.в.'!C35+'Табл.2 рецидиви'!C35+'Табл.2 інші випадки повт.лікув'!C35</f>
        <v>96</v>
      </c>
      <c r="D35" s="398">
        <f>'Табл.2 н.в.'!D35+'Табл.2 рецидиви'!D35+'Табл.2 інші випадки повт.лікув'!D35</f>
        <v>49</v>
      </c>
      <c r="E35" s="398">
        <f>'Табл.2 н.в.'!E35+'Табл.2 рецидиви'!E35+'Табл.2 інші випадки повт.лікув'!E35</f>
        <v>24</v>
      </c>
      <c r="F35" s="398">
        <f>'Табл.2 н.в.'!F35+'Табл.2 рецидиви'!F35+'Табл.2 інші випадки повт.лікув'!F35</f>
        <v>1</v>
      </c>
      <c r="G35" s="398">
        <f>'Табл.2 н.в.'!G35+'Табл.2 рецидиви'!G35+'Табл.2 інші випадки повт.лікув'!G35</f>
        <v>5</v>
      </c>
      <c r="H35" s="399">
        <f>'Табл.2 н.в.'!H35+'Табл.2 рецидиви'!H35+'Табл.2 інші випадки повт.лікув'!H35</f>
        <v>249</v>
      </c>
      <c r="I35" s="261">
        <f>'Табл.2 н.в.'!I35+'Табл.2 рецидиви'!I35+'Табл.2 інші випадки повт.лікув'!I35</f>
        <v>424</v>
      </c>
    </row>
    <row r="37" spans="3:9" ht="18.75" customHeight="1">
      <c r="C37" s="267">
        <f aca="true" t="shared" si="0" ref="C37:I37">SUM(C6:C34)</f>
        <v>96</v>
      </c>
      <c r="D37" s="267">
        <f t="shared" si="0"/>
        <v>49</v>
      </c>
      <c r="E37" s="267">
        <f t="shared" si="0"/>
        <v>24</v>
      </c>
      <c r="F37" s="267">
        <f t="shared" si="0"/>
        <v>1</v>
      </c>
      <c r="G37" s="267">
        <f t="shared" si="0"/>
        <v>5</v>
      </c>
      <c r="H37" s="267">
        <f t="shared" si="0"/>
        <v>249</v>
      </c>
      <c r="I37" s="267">
        <f t="shared" si="0"/>
        <v>424</v>
      </c>
    </row>
    <row r="38" ht="15" customHeight="1">
      <c r="I38" s="19"/>
    </row>
    <row r="39" spans="1:9" ht="27" customHeight="1">
      <c r="A39" s="534" t="s">
        <v>62</v>
      </c>
      <c r="B39" s="534"/>
      <c r="C39" s="534"/>
      <c r="D39" s="534"/>
      <c r="E39" s="534"/>
      <c r="F39" s="534"/>
      <c r="G39" s="534"/>
      <c r="H39" s="534"/>
      <c r="I39" s="534"/>
    </row>
    <row r="40" spans="1:9" ht="21.75" customHeight="1" thickBot="1">
      <c r="A40" s="504" t="s">
        <v>60</v>
      </c>
      <c r="B40" s="504"/>
      <c r="C40" s="366"/>
      <c r="D40" s="366"/>
      <c r="E40" s="366"/>
      <c r="F40" s="366"/>
      <c r="G40" s="20"/>
      <c r="H40" s="20"/>
      <c r="I40" s="21"/>
    </row>
    <row r="41" spans="1:9" ht="18.75" thickBot="1">
      <c r="A41" s="526" t="s">
        <v>40</v>
      </c>
      <c r="B41" s="527"/>
      <c r="C41" s="528"/>
      <c r="D41" s="391" t="s">
        <v>43</v>
      </c>
      <c r="E41" s="529"/>
      <c r="F41" s="530"/>
      <c r="G41" s="41"/>
      <c r="H41" s="20"/>
      <c r="I41" s="21"/>
    </row>
    <row r="42" spans="1:9" s="10" customFormat="1" ht="39.75" customHeight="1" thickBot="1">
      <c r="A42" s="8" t="s">
        <v>0</v>
      </c>
      <c r="B42" s="8" t="s">
        <v>1</v>
      </c>
      <c r="C42" s="8" t="s">
        <v>51</v>
      </c>
      <c r="D42" s="8" t="s">
        <v>52</v>
      </c>
      <c r="E42" s="8" t="s">
        <v>53</v>
      </c>
      <c r="F42" s="8" t="s">
        <v>54</v>
      </c>
      <c r="G42" s="8" t="s">
        <v>55</v>
      </c>
      <c r="H42" s="8" t="s">
        <v>56</v>
      </c>
      <c r="I42" s="8" t="s">
        <v>57</v>
      </c>
    </row>
    <row r="43" spans="1:11" s="10" customFormat="1" ht="18" customHeight="1">
      <c r="A43" s="387">
        <v>1</v>
      </c>
      <c r="B43" s="59" t="s">
        <v>3</v>
      </c>
      <c r="C43" s="397">
        <f>'Табл.2 н.в.'!C41+'Табл.2 рецидиви'!C42+'Табл.2 інші випадки повт.лікув'!C42</f>
        <v>3</v>
      </c>
      <c r="D43" s="398">
        <f>'Табл.2 н.в.'!D41+'Табл.2 рецидиви'!D42+'Табл.2 інші випадки повт.лікув'!D42</f>
        <v>1</v>
      </c>
      <c r="E43" s="398">
        <f>'Табл.2 н.в.'!E41+'Табл.2 рецидиви'!E42+'Табл.2 інші випадки повт.лікув'!E42</f>
        <v>0</v>
      </c>
      <c r="F43" s="398">
        <f>'Табл.2 н.в.'!F41+'Табл.2 рецидиви'!F42+'Табл.2 інші випадки повт.лікув'!F42</f>
        <v>1</v>
      </c>
      <c r="G43" s="398">
        <f>'Табл.2 н.в.'!G41+'Табл.2 рецидиви'!G42+'Табл.2 інші випадки повт.лікув'!G42</f>
        <v>0</v>
      </c>
      <c r="H43" s="399">
        <f>'Табл.2 н.в.'!H41+'Табл.2 рецидиви'!H42+'Табл.2 інші випадки повт.лікув'!H42</f>
        <v>1</v>
      </c>
      <c r="I43" s="47">
        <f>'Табл.2 н.в.'!I41+'Табл.2 рецидиви'!I42+'Табл.2 інші випадки повт.лікув'!I42</f>
        <v>6</v>
      </c>
      <c r="K43" s="62"/>
    </row>
    <row r="44" spans="1:11" s="10" customFormat="1" ht="15">
      <c r="A44" s="388">
        <v>2</v>
      </c>
      <c r="B44" s="61" t="s">
        <v>4</v>
      </c>
      <c r="C44" s="310">
        <f>'Табл.2 н.в.'!C42+'Табл.2 рецидиви'!C43+'Табл.2 інші випадки повт.лікув'!C43</f>
        <v>5</v>
      </c>
      <c r="D44" s="113">
        <f>'Табл.2 н.в.'!D42+'Табл.2 рецидиви'!D43+'Табл.2 інші випадки повт.лікув'!D43</f>
        <v>1</v>
      </c>
      <c r="E44" s="113">
        <f>'Табл.2 н.в.'!E42+'Табл.2 рецидиви'!E43+'Табл.2 інші випадки повт.лікув'!E43</f>
        <v>0</v>
      </c>
      <c r="F44" s="113">
        <f>'Табл.2 н.в.'!F42+'Табл.2 рецидиви'!F43+'Табл.2 інші випадки повт.лікув'!F43</f>
        <v>0</v>
      </c>
      <c r="G44" s="113">
        <f>'Табл.2 н.в.'!G42+'Табл.2 рецидиви'!G43+'Табл.2 інші випадки повт.лікув'!G43</f>
        <v>0</v>
      </c>
      <c r="H44" s="311">
        <f>'Табл.2 н.в.'!H42+'Табл.2 рецидиви'!H43+'Табл.2 інші випадки повт.лікув'!H43</f>
        <v>8</v>
      </c>
      <c r="I44" s="432">
        <f>'Табл.2 н.в.'!I42+'Табл.2 рецидиви'!I43+'Табл.2 інші випадки повт.лікув'!I43</f>
        <v>14</v>
      </c>
      <c r="K44" s="62"/>
    </row>
    <row r="45" spans="1:9" s="10" customFormat="1" ht="15">
      <c r="A45" s="388">
        <v>3</v>
      </c>
      <c r="B45" s="61" t="s">
        <v>5</v>
      </c>
      <c r="C45" s="310">
        <f>'Табл.2 н.в.'!C43+'Табл.2 рецидиви'!C44+'Табл.2 інші випадки повт.лікув'!C44</f>
        <v>6</v>
      </c>
      <c r="D45" s="113">
        <f>'Табл.2 н.в.'!D43+'Табл.2 рецидиви'!D44+'Табл.2 інші випадки повт.лікув'!D44</f>
        <v>3</v>
      </c>
      <c r="E45" s="113">
        <f>'Табл.2 н.в.'!E43+'Табл.2 рецидиви'!E44+'Табл.2 інші випадки повт.лікув'!E44</f>
        <v>6</v>
      </c>
      <c r="F45" s="113">
        <f>'Табл.2 н.в.'!F43+'Табл.2 рецидиви'!F44+'Табл.2 інші випадки повт.лікув'!F44</f>
        <v>0</v>
      </c>
      <c r="G45" s="113">
        <f>'Табл.2 н.в.'!G43+'Табл.2 рецидиви'!G44+'Табл.2 інші випадки повт.лікув'!G44</f>
        <v>0</v>
      </c>
      <c r="H45" s="311">
        <f>'Табл.2 н.в.'!H43+'Табл.2 рецидиви'!H44+'Табл.2 інші випадки повт.лікув'!H44</f>
        <v>0</v>
      </c>
      <c r="I45" s="432">
        <f>'Табл.2 н.в.'!I43+'Табл.2 рецидиви'!I44+'Табл.2 інші випадки повт.лікув'!I44</f>
        <v>15</v>
      </c>
    </row>
    <row r="46" spans="1:9" s="10" customFormat="1" ht="15">
      <c r="A46" s="389">
        <v>4</v>
      </c>
      <c r="B46" s="61" t="s">
        <v>6</v>
      </c>
      <c r="C46" s="310">
        <f>'Табл.2 н.в.'!C44+'Табл.2 рецидиви'!C45+'Табл.2 інші випадки повт.лікув'!C45</f>
        <v>0</v>
      </c>
      <c r="D46" s="113">
        <f>'Табл.2 н.в.'!D44+'Табл.2 рецидиви'!D45+'Табл.2 інші випадки повт.лікув'!D45</f>
        <v>1</v>
      </c>
      <c r="E46" s="113">
        <f>'Табл.2 н.в.'!E44+'Табл.2 рецидиви'!E45+'Табл.2 інші випадки повт.лікув'!E45</f>
        <v>0</v>
      </c>
      <c r="F46" s="113">
        <f>'Табл.2 н.в.'!F44+'Табл.2 рецидиви'!F45+'Табл.2 інші випадки повт.лікув'!F45</f>
        <v>0</v>
      </c>
      <c r="G46" s="113">
        <f>'Табл.2 н.в.'!G44+'Табл.2 рецидиви'!G45+'Табл.2 інші випадки повт.лікув'!G45</f>
        <v>0</v>
      </c>
      <c r="H46" s="311">
        <f>'Табл.2 н.в.'!H44+'Табл.2 рецидиви'!H45+'Табл.2 інші випадки повт.лікув'!H45</f>
        <v>2</v>
      </c>
      <c r="I46" s="432">
        <f>'Табл.2 н.в.'!I44+'Табл.2 рецидиви'!I45+'Табл.2 інші випадки повт.лікув'!I45</f>
        <v>3</v>
      </c>
    </row>
    <row r="47" spans="1:9" s="10" customFormat="1" ht="15">
      <c r="A47" s="389">
        <v>5</v>
      </c>
      <c r="B47" s="61" t="s">
        <v>7</v>
      </c>
      <c r="C47" s="310">
        <f>'Табл.2 н.в.'!C45+'Табл.2 рецидиви'!C46+'Табл.2 інші випадки повт.лікув'!C46</f>
        <v>3</v>
      </c>
      <c r="D47" s="113">
        <f>'Табл.2 н.в.'!D45+'Табл.2 рецидиви'!D46+'Табл.2 інші випадки повт.лікув'!D46</f>
        <v>1</v>
      </c>
      <c r="E47" s="113">
        <f>'Табл.2 н.в.'!E45+'Табл.2 рецидиви'!E46+'Табл.2 інші випадки повт.лікув'!E46</f>
        <v>1</v>
      </c>
      <c r="F47" s="113">
        <f>'Табл.2 н.в.'!F45+'Табл.2 рецидиви'!F46+'Табл.2 інші випадки повт.лікув'!F46</f>
        <v>0</v>
      </c>
      <c r="G47" s="113">
        <f>'Табл.2 н.в.'!G45+'Табл.2 рецидиви'!G46+'Табл.2 інші випадки повт.лікув'!G46</f>
        <v>0</v>
      </c>
      <c r="H47" s="311">
        <f>'Табл.2 н.в.'!H45+'Табл.2 рецидиви'!H46+'Табл.2 інші випадки повт.лікув'!H46</f>
        <v>1</v>
      </c>
      <c r="I47" s="432">
        <f>'Табл.2 н.в.'!I45+'Табл.2 рецидиви'!I46+'Табл.2 інші випадки повт.лікув'!I46</f>
        <v>6</v>
      </c>
    </row>
    <row r="48" spans="1:9" s="10" customFormat="1" ht="15">
      <c r="A48" s="388">
        <v>6</v>
      </c>
      <c r="B48" s="61" t="s">
        <v>8</v>
      </c>
      <c r="C48" s="310">
        <f>'Табл.2 н.в.'!C46+'Табл.2 рецидиви'!C47+'Табл.2 інші випадки повт.лікув'!C47</f>
        <v>4</v>
      </c>
      <c r="D48" s="113">
        <f>'Табл.2 н.в.'!D46+'Табл.2 рецидиви'!D47+'Табл.2 інші випадки повт.лікув'!D47</f>
        <v>3</v>
      </c>
      <c r="E48" s="113">
        <f>'Табл.2 н.в.'!E46+'Табл.2 рецидиви'!E47+'Табл.2 інші випадки повт.лікув'!E47</f>
        <v>10</v>
      </c>
      <c r="F48" s="113">
        <f>'Табл.2 н.в.'!F46+'Табл.2 рецидиви'!F47+'Табл.2 інші випадки повт.лікув'!F47</f>
        <v>0</v>
      </c>
      <c r="G48" s="113">
        <f>'Табл.2 н.в.'!G46+'Табл.2 рецидиви'!G47+'Табл.2 інші випадки повт.лікув'!G47</f>
        <v>0</v>
      </c>
      <c r="H48" s="311">
        <f>'Табл.2 н.в.'!H46+'Табл.2 рецидиви'!H47+'Табл.2 інші випадки повт.лікув'!H47</f>
        <v>0</v>
      </c>
      <c r="I48" s="432">
        <f>'Табл.2 н.в.'!I46+'Табл.2 рецидиви'!I47+'Табл.2 інші випадки повт.лікув'!I47</f>
        <v>17</v>
      </c>
    </row>
    <row r="49" spans="1:9" s="10" customFormat="1" ht="15">
      <c r="A49" s="388">
        <v>7</v>
      </c>
      <c r="B49" s="61" t="s">
        <v>9</v>
      </c>
      <c r="C49" s="310">
        <f>'Табл.2 н.в.'!C47+'Табл.2 рецидиви'!C48+'Табл.2 інші випадки повт.лікув'!C48</f>
        <v>1</v>
      </c>
      <c r="D49" s="113">
        <f>'Табл.2 н.в.'!D47+'Табл.2 рецидиви'!D48+'Табл.2 інші випадки повт.лікув'!D48</f>
        <v>0</v>
      </c>
      <c r="E49" s="113">
        <f>'Табл.2 н.в.'!E47+'Табл.2 рецидиви'!E48+'Табл.2 інші випадки повт.лікув'!E48</f>
        <v>0</v>
      </c>
      <c r="F49" s="113">
        <f>'Табл.2 н.в.'!F47+'Табл.2 рецидиви'!F48+'Табл.2 інші випадки повт.лікув'!F48</f>
        <v>0</v>
      </c>
      <c r="G49" s="113">
        <f>'Табл.2 н.в.'!G47+'Табл.2 рецидиви'!G48+'Табл.2 інші випадки повт.лікув'!G48</f>
        <v>0</v>
      </c>
      <c r="H49" s="311">
        <f>'Табл.2 н.в.'!H47+'Табл.2 рецидиви'!H48+'Табл.2 інші випадки повт.лікув'!H48</f>
        <v>5</v>
      </c>
      <c r="I49" s="432">
        <f>'Табл.2 н.в.'!I47+'Табл.2 рецидиви'!I48+'Табл.2 інші випадки повт.лікув'!I48</f>
        <v>6</v>
      </c>
    </row>
    <row r="50" spans="1:9" s="10" customFormat="1" ht="15">
      <c r="A50" s="388">
        <v>8</v>
      </c>
      <c r="B50" s="61" t="s">
        <v>10</v>
      </c>
      <c r="C50" s="310">
        <f>'Табл.2 н.в.'!C48+'Табл.2 рецидиви'!C49+'Табл.2 інші випадки повт.лікув'!C49</f>
        <v>1</v>
      </c>
      <c r="D50" s="113">
        <f>'Табл.2 н.в.'!D48+'Табл.2 рецидиви'!D49+'Табл.2 інші випадки повт.лікув'!D49</f>
        <v>1</v>
      </c>
      <c r="E50" s="113">
        <f>'Табл.2 н.в.'!E48+'Табл.2 рецидиви'!E49+'Табл.2 інші випадки повт.лікув'!E49</f>
        <v>0</v>
      </c>
      <c r="F50" s="113">
        <f>'Табл.2 н.в.'!F48+'Табл.2 рецидиви'!F49+'Табл.2 інші випадки повт.лікув'!F49</f>
        <v>0</v>
      </c>
      <c r="G50" s="113">
        <f>'Табл.2 н.в.'!G48+'Табл.2 рецидиви'!G49+'Табл.2 інші випадки повт.лікув'!G49</f>
        <v>0</v>
      </c>
      <c r="H50" s="311">
        <f>'Табл.2 н.в.'!H48+'Табл.2 рецидиви'!H49+'Табл.2 інші випадки повт.лікув'!H49</f>
        <v>0</v>
      </c>
      <c r="I50" s="432">
        <f>'Табл.2 н.в.'!I48+'Табл.2 рецидиви'!I49+'Табл.2 інші випадки повт.лікув'!I49</f>
        <v>2</v>
      </c>
    </row>
    <row r="51" spans="1:9" s="10" customFormat="1" ht="15">
      <c r="A51" s="388">
        <v>9</v>
      </c>
      <c r="B51" s="61" t="s">
        <v>11</v>
      </c>
      <c r="C51" s="310">
        <f>'Табл.2 н.в.'!C49+'Табл.2 рецидиви'!C50+'Табл.2 інші випадки повт.лікув'!C50</f>
        <v>6</v>
      </c>
      <c r="D51" s="113">
        <f>'Табл.2 н.в.'!D49+'Табл.2 рецидиви'!D50+'Табл.2 інші випадки повт.лікув'!D50</f>
        <v>2</v>
      </c>
      <c r="E51" s="113">
        <f>'Табл.2 н.в.'!E49+'Табл.2 рецидиви'!E50+'Табл.2 інші випадки повт.лікув'!E50</f>
        <v>0</v>
      </c>
      <c r="F51" s="113">
        <f>'Табл.2 н.в.'!F49+'Табл.2 рецидиви'!F50+'Табл.2 інші випадки повт.лікув'!F50</f>
        <v>0</v>
      </c>
      <c r="G51" s="113">
        <f>'Табл.2 н.в.'!G49+'Табл.2 рецидиви'!G50+'Табл.2 інші випадки повт.лікув'!G50</f>
        <v>0</v>
      </c>
      <c r="H51" s="311">
        <f>'Табл.2 н.в.'!H49+'Табл.2 рецидиви'!H50+'Табл.2 інші випадки повт.лікув'!H50</f>
        <v>3</v>
      </c>
      <c r="I51" s="432">
        <f>'Табл.2 н.в.'!I49+'Табл.2 рецидиви'!I50+'Табл.2 інші випадки повт.лікув'!I50</f>
        <v>11</v>
      </c>
    </row>
    <row r="52" spans="1:9" s="10" customFormat="1" ht="15">
      <c r="A52" s="388">
        <v>10</v>
      </c>
      <c r="B52" s="61" t="s">
        <v>12</v>
      </c>
      <c r="C52" s="310">
        <f>'Табл.2 н.в.'!C50+'Табл.2 рецидиви'!C51+'Табл.2 інші випадки повт.лікув'!C51</f>
        <v>2</v>
      </c>
      <c r="D52" s="113">
        <f>'Табл.2 н.в.'!D50+'Табл.2 рецидиви'!D51+'Табл.2 інші випадки повт.лікув'!D51</f>
        <v>1</v>
      </c>
      <c r="E52" s="113">
        <f>'Табл.2 н.в.'!E50+'Табл.2 рецидиви'!E51+'Табл.2 інші випадки повт.лікув'!E51</f>
        <v>2</v>
      </c>
      <c r="F52" s="113">
        <f>'Табл.2 н.в.'!F50+'Табл.2 рецидиви'!F51+'Табл.2 інші випадки повт.лікув'!F51</f>
        <v>0</v>
      </c>
      <c r="G52" s="113">
        <f>'Табл.2 н.в.'!G50+'Табл.2 рецидиви'!G51+'Табл.2 інші випадки повт.лікув'!G51</f>
        <v>0</v>
      </c>
      <c r="H52" s="311">
        <f>'Табл.2 н.в.'!H50+'Табл.2 рецидиви'!H51+'Табл.2 інші випадки повт.лікув'!H51</f>
        <v>26</v>
      </c>
      <c r="I52" s="432">
        <f>'Табл.2 н.в.'!I50+'Табл.2 рецидиви'!I51+'Табл.2 інші випадки повт.лікув'!I51</f>
        <v>31</v>
      </c>
    </row>
    <row r="53" spans="1:9" s="10" customFormat="1" ht="15">
      <c r="A53" s="388">
        <v>11</v>
      </c>
      <c r="B53" s="61" t="s">
        <v>13</v>
      </c>
      <c r="C53" s="310">
        <f>'Табл.2 н.в.'!C51+'Табл.2 рецидиви'!C52+'Табл.2 інші випадки повт.лікув'!C52</f>
        <v>0</v>
      </c>
      <c r="D53" s="113">
        <f>'Табл.2 н.в.'!D51+'Табл.2 рецидиви'!D52+'Табл.2 інші випадки повт.лікув'!D52</f>
        <v>0</v>
      </c>
      <c r="E53" s="113">
        <f>'Табл.2 н.в.'!E51+'Табл.2 рецидиви'!E52+'Табл.2 інші випадки повт.лікув'!E52</f>
        <v>0</v>
      </c>
      <c r="F53" s="113">
        <f>'Табл.2 н.в.'!F51+'Табл.2 рецидиви'!F52+'Табл.2 інші випадки повт.лікув'!F52</f>
        <v>0</v>
      </c>
      <c r="G53" s="113">
        <f>'Табл.2 н.в.'!G51+'Табл.2 рецидиви'!G52+'Табл.2 інші випадки повт.лікув'!G52</f>
        <v>0</v>
      </c>
      <c r="H53" s="311">
        <f>'Табл.2 н.в.'!H51+'Табл.2 рецидиви'!H52+'Табл.2 інші випадки повт.лікув'!H52</f>
        <v>0</v>
      </c>
      <c r="I53" s="432">
        <f>'Табл.2 н.в.'!I51+'Табл.2 рецидиви'!I52+'Табл.2 інші випадки повт.лікув'!I52</f>
        <v>0</v>
      </c>
    </row>
    <row r="54" spans="1:9" s="10" customFormat="1" ht="15">
      <c r="A54" s="388">
        <v>12</v>
      </c>
      <c r="B54" s="61" t="s">
        <v>14</v>
      </c>
      <c r="C54" s="310">
        <f>'Табл.2 н.в.'!C52+'Табл.2 рецидиви'!C53+'Табл.2 інші випадки повт.лікув'!C53</f>
        <v>10</v>
      </c>
      <c r="D54" s="113">
        <f>'Табл.2 н.в.'!D52+'Табл.2 рецидиви'!D53+'Табл.2 інші випадки повт.лікув'!D53</f>
        <v>0</v>
      </c>
      <c r="E54" s="113">
        <f>'Табл.2 н.в.'!E52+'Табл.2 рецидиви'!E53+'Табл.2 інші випадки повт.лікув'!E53</f>
        <v>6</v>
      </c>
      <c r="F54" s="113">
        <f>'Табл.2 н.в.'!F52+'Табл.2 рецидиви'!F53+'Табл.2 інші випадки повт.лікув'!F53</f>
        <v>0</v>
      </c>
      <c r="G54" s="113">
        <f>'Табл.2 н.в.'!G52+'Табл.2 рецидиви'!G53+'Табл.2 інші випадки повт.лікув'!G53</f>
        <v>0</v>
      </c>
      <c r="H54" s="311">
        <f>'Табл.2 н.в.'!H52+'Табл.2 рецидиви'!H53+'Табл.2 інші випадки повт.лікув'!H53</f>
        <v>0</v>
      </c>
      <c r="I54" s="432">
        <f>'Табл.2 н.в.'!I52+'Табл.2 рецидиви'!I53+'Табл.2 інші випадки повт.лікув'!I53</f>
        <v>16</v>
      </c>
    </row>
    <row r="55" spans="1:9" s="10" customFormat="1" ht="15">
      <c r="A55" s="389">
        <v>13</v>
      </c>
      <c r="B55" s="61" t="s">
        <v>15</v>
      </c>
      <c r="C55" s="310">
        <f>'Табл.2 н.в.'!C53+'Табл.2 рецидиви'!C54+'Табл.2 інші випадки повт.лікув'!C54</f>
        <v>4</v>
      </c>
      <c r="D55" s="113">
        <f>'Табл.2 н.в.'!D53+'Табл.2 рецидиви'!D54+'Табл.2 інші випадки повт.лікув'!D54</f>
        <v>0</v>
      </c>
      <c r="E55" s="113">
        <f>'Табл.2 н.в.'!E53+'Табл.2 рецидиви'!E54+'Табл.2 інші випадки повт.лікув'!E54</f>
        <v>0</v>
      </c>
      <c r="F55" s="113">
        <f>'Табл.2 н.в.'!F53+'Табл.2 рецидиви'!F54+'Табл.2 інші випадки повт.лікув'!F54</f>
        <v>0</v>
      </c>
      <c r="G55" s="113">
        <f>'Табл.2 н.в.'!G53+'Табл.2 рецидиви'!G54+'Табл.2 інші випадки повт.лікув'!G54</f>
        <v>0</v>
      </c>
      <c r="H55" s="311">
        <f>'Табл.2 н.в.'!H53+'Табл.2 рецидиви'!H54+'Табл.2 інші випадки повт.лікув'!H54</f>
        <v>9</v>
      </c>
      <c r="I55" s="432">
        <f>'Табл.2 н.в.'!I53+'Табл.2 рецидиви'!I54+'Табл.2 інші випадки повт.лікув'!I54</f>
        <v>13</v>
      </c>
    </row>
    <row r="56" spans="1:9" s="10" customFormat="1" ht="15">
      <c r="A56" s="389">
        <v>14</v>
      </c>
      <c r="B56" s="61" t="s">
        <v>16</v>
      </c>
      <c r="C56" s="310">
        <f>'Табл.2 н.в.'!C54+'Табл.2 рецидиви'!C55+'Табл.2 інші випадки повт.лікув'!C55</f>
        <v>8</v>
      </c>
      <c r="D56" s="113">
        <f>'Табл.2 н.в.'!D54+'Табл.2 рецидиви'!D55+'Табл.2 інші випадки повт.лікув'!D55</f>
        <v>8</v>
      </c>
      <c r="E56" s="113">
        <f>'Табл.2 н.в.'!E54+'Табл.2 рецидиви'!E55+'Табл.2 інші випадки повт.лікув'!E55</f>
        <v>4</v>
      </c>
      <c r="F56" s="113">
        <f>'Табл.2 н.в.'!F54+'Табл.2 рецидиви'!F55+'Табл.2 інші випадки повт.лікув'!F55</f>
        <v>0</v>
      </c>
      <c r="G56" s="113">
        <f>'Табл.2 н.в.'!G54+'Табл.2 рецидиви'!G55+'Табл.2 інші випадки повт.лікув'!G55</f>
        <v>0</v>
      </c>
      <c r="H56" s="311">
        <f>'Табл.2 н.в.'!H54+'Табл.2 рецидиви'!H55+'Табл.2 інші випадки повт.лікув'!H55</f>
        <v>0</v>
      </c>
      <c r="I56" s="432">
        <f>'Табл.2 н.в.'!I54+'Табл.2 рецидиви'!I55+'Табл.2 інші випадки повт.лікув'!I55</f>
        <v>20</v>
      </c>
    </row>
    <row r="57" spans="1:9" s="10" customFormat="1" ht="15">
      <c r="A57" s="389">
        <v>15</v>
      </c>
      <c r="B57" s="61" t="s">
        <v>17</v>
      </c>
      <c r="C57" s="310">
        <f>'Табл.2 н.в.'!C55+'Табл.2 рецидиви'!C56+'Табл.2 інші випадки повт.лікув'!C56</f>
        <v>3</v>
      </c>
      <c r="D57" s="113">
        <f>'Табл.2 н.в.'!D55+'Табл.2 рецидиви'!D56+'Табл.2 інші випадки повт.лікув'!D56</f>
        <v>3</v>
      </c>
      <c r="E57" s="113">
        <f>'Табл.2 н.в.'!E55+'Табл.2 рецидиви'!E56+'Табл.2 інші випадки повт.лікув'!E56</f>
        <v>1</v>
      </c>
      <c r="F57" s="113">
        <f>'Табл.2 н.в.'!F55+'Табл.2 рецидиви'!F56+'Табл.2 інші випадки повт.лікув'!F56</f>
        <v>0</v>
      </c>
      <c r="G57" s="113">
        <f>'Табл.2 н.в.'!G55+'Табл.2 рецидиви'!G56+'Табл.2 інші випадки повт.лікув'!G56</f>
        <v>0</v>
      </c>
      <c r="H57" s="311">
        <f>'Табл.2 н.в.'!H55+'Табл.2 рецидиви'!H56+'Табл.2 інші випадки повт.лікув'!H56</f>
        <v>0</v>
      </c>
      <c r="I57" s="432">
        <f>'Табл.2 н.в.'!I55+'Табл.2 рецидиви'!I56+'Табл.2 інші випадки повт.лікув'!I56</f>
        <v>7</v>
      </c>
    </row>
    <row r="58" spans="1:9" s="10" customFormat="1" ht="15">
      <c r="A58" s="388">
        <v>16</v>
      </c>
      <c r="B58" s="61" t="s">
        <v>18</v>
      </c>
      <c r="C58" s="310">
        <f>'Табл.2 н.в.'!C56+'Табл.2 рецидиви'!C57+'Табл.2 інші випадки повт.лікув'!C57</f>
        <v>3</v>
      </c>
      <c r="D58" s="113">
        <f>'Табл.2 н.в.'!D56+'Табл.2 рецидиви'!D57+'Табл.2 інші випадки повт.лікув'!D57</f>
        <v>0</v>
      </c>
      <c r="E58" s="113">
        <f>'Табл.2 н.в.'!E56+'Табл.2 рецидиви'!E57+'Табл.2 інші випадки повт.лікув'!E57</f>
        <v>0</v>
      </c>
      <c r="F58" s="113">
        <f>'Табл.2 н.в.'!F56+'Табл.2 рецидиви'!F57+'Табл.2 інші випадки повт.лікув'!F57</f>
        <v>0</v>
      </c>
      <c r="G58" s="113">
        <f>'Табл.2 н.в.'!G56+'Табл.2 рецидиви'!G57+'Табл.2 інші випадки повт.лікув'!G57</f>
        <v>0</v>
      </c>
      <c r="H58" s="311">
        <f>'Табл.2 н.в.'!H56+'Табл.2 рецидиви'!H57+'Табл.2 інші випадки повт.лікув'!H57</f>
        <v>3</v>
      </c>
      <c r="I58" s="432">
        <f>'Табл.2 н.в.'!I56+'Табл.2 рецидиви'!I57+'Табл.2 інші випадки повт.лікув'!I57</f>
        <v>6</v>
      </c>
    </row>
    <row r="59" spans="1:9" s="10" customFormat="1" ht="15">
      <c r="A59" s="388">
        <v>17</v>
      </c>
      <c r="B59" s="61" t="s">
        <v>19</v>
      </c>
      <c r="C59" s="310">
        <f>'Табл.2 н.в.'!C57+'Табл.2 рецидиви'!C58+'Табл.2 інші випадки повт.лікув'!C58</f>
        <v>2</v>
      </c>
      <c r="D59" s="113">
        <f>'Табл.2 н.в.'!D57+'Табл.2 рецидиви'!D58+'Табл.2 інші випадки повт.лікув'!D58</f>
        <v>0</v>
      </c>
      <c r="E59" s="113">
        <f>'Табл.2 н.в.'!E57+'Табл.2 рецидиви'!E58+'Табл.2 інші випадки повт.лікув'!E58</f>
        <v>0</v>
      </c>
      <c r="F59" s="113">
        <f>'Табл.2 н.в.'!F57+'Табл.2 рецидиви'!F58+'Табл.2 інші випадки повт.лікув'!F58</f>
        <v>0</v>
      </c>
      <c r="G59" s="113">
        <f>'Табл.2 н.в.'!G57+'Табл.2 рецидиви'!G58+'Табл.2 інші випадки повт.лікув'!G58</f>
        <v>0</v>
      </c>
      <c r="H59" s="311">
        <f>'Табл.2 н.в.'!H57+'Табл.2 рецидиви'!H58+'Табл.2 інші випадки повт.лікув'!H58</f>
        <v>37</v>
      </c>
      <c r="I59" s="432">
        <f>'Табл.2 н.в.'!I57+'Табл.2 рецидиви'!I58+'Табл.2 інші випадки повт.лікув'!I58</f>
        <v>39</v>
      </c>
    </row>
    <row r="60" spans="1:9" s="10" customFormat="1" ht="15">
      <c r="A60" s="389">
        <v>18</v>
      </c>
      <c r="B60" s="61" t="s">
        <v>20</v>
      </c>
      <c r="C60" s="310">
        <f>'Табл.2 н.в.'!C58+'Табл.2 рецидиви'!C59+'Табл.2 інші випадки повт.лікув'!C59</f>
        <v>0</v>
      </c>
      <c r="D60" s="113">
        <f>'Табл.2 н.в.'!D58+'Табл.2 рецидиви'!D59+'Табл.2 інші випадки повт.лікув'!D59</f>
        <v>0</v>
      </c>
      <c r="E60" s="113">
        <f>'Табл.2 н.в.'!E58+'Табл.2 рецидиви'!E59+'Табл.2 інші випадки повт.лікув'!E59</f>
        <v>0</v>
      </c>
      <c r="F60" s="113">
        <f>'Табл.2 н.в.'!F58+'Табл.2 рецидиви'!F59+'Табл.2 інші випадки повт.лікув'!F59</f>
        <v>0</v>
      </c>
      <c r="G60" s="113">
        <f>'Табл.2 н.в.'!G58+'Табл.2 рецидиви'!G59+'Табл.2 інші випадки повт.лікув'!G59</f>
        <v>0</v>
      </c>
      <c r="H60" s="311">
        <f>'Табл.2 н.в.'!H58+'Табл.2 рецидиви'!H59+'Табл.2 інші випадки повт.лікув'!H59</f>
        <v>0</v>
      </c>
      <c r="I60" s="432">
        <f>'Табл.2 н.в.'!I58+'Табл.2 рецидиви'!I59+'Табл.2 інші випадки повт.лікув'!I59</f>
        <v>0</v>
      </c>
    </row>
    <row r="61" spans="1:9" s="10" customFormat="1" ht="15">
      <c r="A61" s="389">
        <v>19</v>
      </c>
      <c r="B61" s="61" t="s">
        <v>21</v>
      </c>
      <c r="C61" s="310">
        <f>'Табл.2 н.в.'!C59+'Табл.2 рецидиви'!C60+'Табл.2 інші випадки повт.лікув'!C60</f>
        <v>3</v>
      </c>
      <c r="D61" s="113">
        <f>'Табл.2 н.в.'!D59+'Табл.2 рецидиви'!D60+'Табл.2 інші випадки повт.лікув'!D60</f>
        <v>2</v>
      </c>
      <c r="E61" s="113">
        <f>'Табл.2 н.в.'!E59+'Табл.2 рецидиви'!E60+'Табл.2 інші випадки повт.лікув'!E60</f>
        <v>1</v>
      </c>
      <c r="F61" s="113">
        <f>'Табл.2 н.в.'!F59+'Табл.2 рецидиви'!F60+'Табл.2 інші випадки повт.лікув'!F60</f>
        <v>0</v>
      </c>
      <c r="G61" s="113">
        <f>'Табл.2 н.в.'!G59+'Табл.2 рецидиви'!G60+'Табл.2 інші випадки повт.лікув'!G60</f>
        <v>0</v>
      </c>
      <c r="H61" s="311">
        <f>'Табл.2 н.в.'!H59+'Табл.2 рецидиви'!H60+'Табл.2 інші випадки повт.лікув'!H60</f>
        <v>0</v>
      </c>
      <c r="I61" s="432">
        <f>'Табл.2 н.в.'!I59+'Табл.2 рецидиви'!I60+'Табл.2 інші випадки повт.лікув'!I60</f>
        <v>6</v>
      </c>
    </row>
    <row r="62" spans="1:9" s="10" customFormat="1" ht="15">
      <c r="A62" s="388">
        <v>20</v>
      </c>
      <c r="B62" s="61" t="s">
        <v>22</v>
      </c>
      <c r="C62" s="310">
        <f>'Табл.2 н.в.'!C60+'Табл.2 рецидиви'!C61+'Табл.2 інші випадки повт.лікув'!C61</f>
        <v>0</v>
      </c>
      <c r="D62" s="113">
        <f>'Табл.2 н.в.'!D60+'Табл.2 рецидиви'!D61+'Табл.2 інші випадки повт.лікув'!D61</f>
        <v>0</v>
      </c>
      <c r="E62" s="113">
        <f>'Табл.2 н.в.'!E60+'Табл.2 рецидиви'!E61+'Табл.2 інші випадки повт.лікув'!E61</f>
        <v>2</v>
      </c>
      <c r="F62" s="113">
        <f>'Табл.2 н.в.'!F60+'Табл.2 рецидиви'!F61+'Табл.2 інші випадки повт.лікув'!F61</f>
        <v>0</v>
      </c>
      <c r="G62" s="113">
        <f>'Табл.2 н.в.'!G60+'Табл.2 рецидиви'!G61+'Табл.2 інші випадки повт.лікув'!G61</f>
        <v>0</v>
      </c>
      <c r="H62" s="311">
        <f>'Табл.2 н.в.'!H60+'Табл.2 рецидиви'!H61+'Табл.2 інші випадки повт.лікув'!H61</f>
        <v>0</v>
      </c>
      <c r="I62" s="432">
        <f>'Табл.2 н.в.'!I60+'Табл.2 рецидиви'!I61+'Табл.2 інші випадки повт.лікув'!I61</f>
        <v>2</v>
      </c>
    </row>
    <row r="63" spans="1:9" s="10" customFormat="1" ht="15">
      <c r="A63" s="388">
        <v>21</v>
      </c>
      <c r="B63" s="61" t="s">
        <v>23</v>
      </c>
      <c r="C63" s="310">
        <f>'Табл.2 н.в.'!C61+'Табл.2 рецидиви'!C62+'Табл.2 інші випадки повт.лікув'!C62</f>
        <v>1</v>
      </c>
      <c r="D63" s="113">
        <f>'Табл.2 н.в.'!D61+'Табл.2 рецидиви'!D62+'Табл.2 інші випадки повт.лікув'!D62</f>
        <v>2</v>
      </c>
      <c r="E63" s="113">
        <f>'Табл.2 н.в.'!E61+'Табл.2 рецидиви'!E62+'Табл.2 інші випадки повт.лікув'!E62</f>
        <v>0</v>
      </c>
      <c r="F63" s="113">
        <f>'Табл.2 н.в.'!F61+'Табл.2 рецидиви'!F62+'Табл.2 інші випадки повт.лікув'!F62</f>
        <v>0</v>
      </c>
      <c r="G63" s="113">
        <f>'Табл.2 н.в.'!G61+'Табл.2 рецидиви'!G62+'Табл.2 інші випадки повт.лікув'!G62</f>
        <v>0</v>
      </c>
      <c r="H63" s="311">
        <f>'Табл.2 н.в.'!H61+'Табл.2 рецидиви'!H62+'Табл.2 інші випадки повт.лікув'!H62</f>
        <v>1</v>
      </c>
      <c r="I63" s="432">
        <f>'Табл.2 н.в.'!I61+'Табл.2 рецидиви'!I62+'Табл.2 інші випадки повт.лікув'!I62</f>
        <v>4</v>
      </c>
    </row>
    <row r="64" spans="1:9" s="10" customFormat="1" ht="15">
      <c r="A64" s="388">
        <v>22</v>
      </c>
      <c r="B64" s="61" t="s">
        <v>24</v>
      </c>
      <c r="C64" s="310">
        <f>'Табл.2 н.в.'!C62+'Табл.2 рецидиви'!C63+'Табл.2 інші випадки повт.лікув'!C63</f>
        <v>0</v>
      </c>
      <c r="D64" s="113">
        <f>'Табл.2 н.в.'!D62+'Табл.2 рецидиви'!D63+'Табл.2 інші випадки повт.лікув'!D63</f>
        <v>1</v>
      </c>
      <c r="E64" s="113">
        <f>'Табл.2 н.в.'!E62+'Табл.2 рецидиви'!E63+'Табл.2 інші випадки повт.лікув'!E63</f>
        <v>1</v>
      </c>
      <c r="F64" s="113">
        <f>'Табл.2 н.в.'!F62+'Табл.2 рецидиви'!F63+'Табл.2 інші випадки повт.лікув'!F63</f>
        <v>1</v>
      </c>
      <c r="G64" s="113">
        <f>'Табл.2 н.в.'!G62+'Табл.2 рецидиви'!G63+'Табл.2 інші випадки повт.лікув'!G63</f>
        <v>0</v>
      </c>
      <c r="H64" s="311">
        <f>'Табл.2 н.в.'!H62+'Табл.2 рецидиви'!H63+'Табл.2 інші випадки повт.лікув'!H63</f>
        <v>12</v>
      </c>
      <c r="I64" s="432">
        <f>'Табл.2 н.в.'!I62+'Табл.2 рецидиви'!I63+'Табл.2 інші випадки повт.лікув'!I63</f>
        <v>15</v>
      </c>
    </row>
    <row r="65" spans="1:9" s="10" customFormat="1" ht="15">
      <c r="A65" s="388">
        <v>23</v>
      </c>
      <c r="B65" s="61" t="s">
        <v>25</v>
      </c>
      <c r="C65" s="310">
        <f>'Табл.2 н.в.'!C63+'Табл.2 рецидиви'!C64+'Табл.2 інші випадки повт.лікув'!C64</f>
        <v>1</v>
      </c>
      <c r="D65" s="113">
        <f>'Табл.2 н.в.'!D63+'Табл.2 рецидиви'!D64+'Табл.2 інші випадки повт.лікув'!D64</f>
        <v>0</v>
      </c>
      <c r="E65" s="113">
        <f>'Табл.2 н.в.'!E63+'Табл.2 рецидиви'!E64+'Табл.2 інші випадки повт.лікув'!E64</f>
        <v>0</v>
      </c>
      <c r="F65" s="113">
        <f>'Табл.2 н.в.'!F63+'Табл.2 рецидиви'!F64+'Табл.2 інші випадки повт.лікув'!F64</f>
        <v>0</v>
      </c>
      <c r="G65" s="113">
        <f>'Табл.2 н.в.'!G63+'Табл.2 рецидиви'!G64+'Табл.2 інші випадки повт.лікув'!G64</f>
        <v>0</v>
      </c>
      <c r="H65" s="311">
        <f>'Табл.2 н.в.'!H63+'Табл.2 рецидиви'!H64+'Табл.2 інші випадки повт.лікув'!H64</f>
        <v>1</v>
      </c>
      <c r="I65" s="432">
        <f>'Табл.2 н.в.'!I63+'Табл.2 рецидиви'!I64+'Табл.2 інші випадки повт.лікув'!I64</f>
        <v>2</v>
      </c>
    </row>
    <row r="66" spans="1:9" s="10" customFormat="1" ht="15">
      <c r="A66" s="389">
        <v>24</v>
      </c>
      <c r="B66" s="61" t="s">
        <v>26</v>
      </c>
      <c r="C66" s="310">
        <f>'Табл.2 н.в.'!C64+'Табл.2 рецидиви'!C65+'Табл.2 інші випадки повт.лікув'!C65</f>
        <v>1</v>
      </c>
      <c r="D66" s="113">
        <f>'Табл.2 н.в.'!D64+'Табл.2 рецидиви'!D65+'Табл.2 інші випадки повт.лікув'!D65</f>
        <v>1</v>
      </c>
      <c r="E66" s="113">
        <f>'Табл.2 н.в.'!E64+'Табл.2 рецидиви'!E65+'Табл.2 інші випадки повт.лікув'!E65</f>
        <v>0</v>
      </c>
      <c r="F66" s="113">
        <f>'Табл.2 н.в.'!F64+'Табл.2 рецидиви'!F65+'Табл.2 інші випадки повт.лікув'!F65</f>
        <v>0</v>
      </c>
      <c r="G66" s="113">
        <f>'Табл.2 н.в.'!G64+'Табл.2 рецидиви'!G65+'Табл.2 інші випадки повт.лікув'!G65</f>
        <v>0</v>
      </c>
      <c r="H66" s="311">
        <f>'Табл.2 н.в.'!H64+'Табл.2 рецидиви'!H65+'Табл.2 інші випадки повт.лікув'!H65</f>
        <v>6</v>
      </c>
      <c r="I66" s="432">
        <f>'Табл.2 н.в.'!I64+'Табл.2 рецидиви'!I65+'Табл.2 інші випадки повт.лікув'!I65</f>
        <v>8</v>
      </c>
    </row>
    <row r="67" spans="1:9" s="10" customFormat="1" ht="15">
      <c r="A67" s="388">
        <v>25</v>
      </c>
      <c r="B67" s="61" t="s">
        <v>27</v>
      </c>
      <c r="C67" s="310">
        <f>'Табл.2 н.в.'!C65+'Табл.2 рецидиви'!C66+'Табл.2 інші випадки повт.лікув'!C66</f>
        <v>3</v>
      </c>
      <c r="D67" s="113">
        <f>'Табл.2 н.в.'!D65+'Табл.2 рецидиви'!D66+'Табл.2 інші випадки повт.лікув'!D66</f>
        <v>2</v>
      </c>
      <c r="E67" s="113">
        <f>'Табл.2 н.в.'!E65+'Табл.2 рецидиви'!E66+'Табл.2 інші випадки повт.лікув'!E66</f>
        <v>3</v>
      </c>
      <c r="F67" s="113">
        <f>'Табл.2 н.в.'!F65+'Табл.2 рецидиви'!F66+'Табл.2 інші випадки повт.лікув'!F66</f>
        <v>0</v>
      </c>
      <c r="G67" s="113">
        <f>'Табл.2 н.в.'!G65+'Табл.2 рецидиви'!G66+'Табл.2 інші випадки повт.лікув'!G66</f>
        <v>0</v>
      </c>
      <c r="H67" s="311">
        <f>'Табл.2 н.в.'!H65+'Табл.2 рецидиви'!H66+'Табл.2 інші випадки повт.лікув'!H66</f>
        <v>0</v>
      </c>
      <c r="I67" s="432">
        <f>'Табл.2 н.в.'!I65+'Табл.2 рецидиви'!I66+'Табл.2 інші випадки повт.лікув'!I66</f>
        <v>8</v>
      </c>
    </row>
    <row r="68" spans="1:9" s="10" customFormat="1" ht="18.75" customHeight="1">
      <c r="A68" s="388">
        <v>26</v>
      </c>
      <c r="B68" s="223" t="s">
        <v>65</v>
      </c>
      <c r="C68" s="310">
        <f>'Табл.2 н.в.'!C66+'Табл.2 рецидиви'!C67+'Табл.2 інші випадки повт.лікув'!C67</f>
        <v>1</v>
      </c>
      <c r="D68" s="113">
        <f>'Табл.2 н.в.'!D66+'Табл.2 рецидиви'!D67+'Табл.2 інші випадки повт.лікув'!D67</f>
        <v>0</v>
      </c>
      <c r="E68" s="113">
        <f>'Табл.2 н.в.'!E66+'Табл.2 рецидиви'!E67+'Табл.2 інші випадки повт.лікув'!E67</f>
        <v>0</v>
      </c>
      <c r="F68" s="113">
        <f>'Табл.2 н.в.'!F66+'Табл.2 рецидиви'!F67+'Табл.2 інші випадки повт.лікув'!F67</f>
        <v>0</v>
      </c>
      <c r="G68" s="113">
        <f>'Табл.2 н.в.'!G66+'Табл.2 рецидиви'!G67+'Табл.2 інші випадки повт.лікув'!G67</f>
        <v>0</v>
      </c>
      <c r="H68" s="311">
        <f>'Табл.2 н.в.'!H66+'Табл.2 рецидиви'!H67+'Табл.2 інші випадки повт.лікув'!H67</f>
        <v>9</v>
      </c>
      <c r="I68" s="432">
        <f>'Табл.2 н.в.'!I66+'Табл.2 рецидиви'!I67+'Табл.2 інші випадки повт.лікув'!I67</f>
        <v>10</v>
      </c>
    </row>
    <row r="69" spans="1:9" s="10" customFormat="1" ht="18.75" customHeight="1">
      <c r="A69" s="388">
        <v>27</v>
      </c>
      <c r="B69" s="224" t="s">
        <v>67</v>
      </c>
      <c r="C69" s="310">
        <f>'Табл.2 н.в.'!C67+'Табл.2 рецидиви'!C68+'Табл.2 інші випадки повт.лікув'!C68</f>
        <v>0</v>
      </c>
      <c r="D69" s="113">
        <f>'Табл.2 н.в.'!D67+'Табл.2 рецидиви'!D68+'Табл.2 інші випадки повт.лікув'!D68</f>
        <v>0</v>
      </c>
      <c r="E69" s="113">
        <f>'Табл.2 н.в.'!E67+'Табл.2 рецидиви'!E68+'Табл.2 інші випадки повт.лікув'!E68</f>
        <v>0</v>
      </c>
      <c r="F69" s="113">
        <f>'Табл.2 н.в.'!F67+'Табл.2 рецидиви'!F68+'Табл.2 інші випадки повт.лікув'!F68</f>
        <v>0</v>
      </c>
      <c r="G69" s="113">
        <f>'Табл.2 н.в.'!G67+'Табл.2 рецидиви'!G68+'Табл.2 інші випадки повт.лікув'!G68</f>
        <v>0</v>
      </c>
      <c r="H69" s="311">
        <f>'Табл.2 н.в.'!H67+'Табл.2 рецидиви'!H68+'Табл.2 інші випадки повт.лікув'!H68</f>
        <v>0</v>
      </c>
      <c r="I69" s="432">
        <f>'Табл.2 н.в.'!I67+'Табл.2 рецидиви'!I68+'Табл.2 інші випадки повт.лікув'!I68</f>
        <v>0</v>
      </c>
    </row>
    <row r="70" spans="1:9" s="10" customFormat="1" ht="18.75" customHeight="1">
      <c r="A70" s="388">
        <v>28</v>
      </c>
      <c r="B70" s="224" t="s">
        <v>68</v>
      </c>
      <c r="C70" s="310">
        <f>'Табл.2 н.в.'!C68+'Табл.2 рецидиви'!C69+'Табл.2 інші випадки повт.лікув'!C69</f>
        <v>0</v>
      </c>
      <c r="D70" s="113">
        <f>'Табл.2 н.в.'!D68+'Табл.2 рецидиви'!D69+'Табл.2 інші випадки повт.лікув'!D69</f>
        <v>0</v>
      </c>
      <c r="E70" s="113">
        <f>'Табл.2 н.в.'!E68+'Табл.2 рецидиви'!E69+'Табл.2 інші випадки повт.лікув'!E69</f>
        <v>0</v>
      </c>
      <c r="F70" s="113">
        <f>'Табл.2 н.в.'!F68+'Табл.2 рецидиви'!F69+'Табл.2 інші випадки повт.лікув'!F69</f>
        <v>0</v>
      </c>
      <c r="G70" s="113">
        <f>'Табл.2 н.в.'!G68+'Табл.2 рецидиви'!G69+'Табл.2 інші випадки повт.лікув'!G69</f>
        <v>0</v>
      </c>
      <c r="H70" s="311">
        <f>'Табл.2 н.в.'!H68+'Табл.2 рецидиви'!H69+'Табл.2 інші випадки повт.лікув'!H69</f>
        <v>0</v>
      </c>
      <c r="I70" s="432">
        <f>'Табл.2 н.в.'!I68+'Табл.2 рецидиви'!I69+'Табл.2 інші випадки повт.лікув'!I69</f>
        <v>0</v>
      </c>
    </row>
    <row r="71" spans="1:9" s="10" customFormat="1" ht="20.25" customHeight="1" thickBot="1">
      <c r="A71" s="388">
        <v>29</v>
      </c>
      <c r="B71" s="224" t="s">
        <v>66</v>
      </c>
      <c r="C71" s="310">
        <f>'Табл.2 н.в.'!C69+'Табл.2 рецидиви'!C70+'Табл.2 інші випадки повт.лікув'!C70</f>
        <v>0</v>
      </c>
      <c r="D71" s="113">
        <f>'Табл.2 н.в.'!D69+'Табл.2 рецидиви'!D70+'Табл.2 інші випадки повт.лікув'!D70</f>
        <v>0</v>
      </c>
      <c r="E71" s="113">
        <f>'Табл.2 н.в.'!E69+'Табл.2 рецидиви'!E70+'Табл.2 інші випадки повт.лікув'!E70</f>
        <v>0</v>
      </c>
      <c r="F71" s="113">
        <f>'Табл.2 н.в.'!F69+'Табл.2 рецидиви'!F70+'Табл.2 інші випадки повт.лікув'!F70</f>
        <v>0</v>
      </c>
      <c r="G71" s="113">
        <f>'Табл.2 н.в.'!G69+'Табл.2 рецидиви'!G70+'Табл.2 інші випадки повт.лікув'!G70</f>
        <v>0</v>
      </c>
      <c r="H71" s="311">
        <f>'Табл.2 н.в.'!H69+'Табл.2 рецидиви'!H70+'Табл.2 інші випадки повт.лікув'!H70</f>
        <v>0</v>
      </c>
      <c r="I71" s="432">
        <f>'Табл.2 н.в.'!I69+'Табл.2 рецидиви'!I70+'Табл.2 інші випадки повт.лікув'!I70</f>
        <v>0</v>
      </c>
    </row>
    <row r="72" spans="1:9" ht="16.5" thickBot="1">
      <c r="A72" s="536" t="s">
        <v>2</v>
      </c>
      <c r="B72" s="537"/>
      <c r="C72" s="312">
        <f>'Табл.2 н.в.'!C70+'Табл.2 рецидиви'!C71+'Табл.2 інші випадки повт.лікув'!C71</f>
        <v>71</v>
      </c>
      <c r="D72" s="312">
        <f>'Табл.2 н.в.'!D70+'Табл.2 рецидиви'!D71+'Табл.2 інші випадки повт.лікув'!D71</f>
        <v>33</v>
      </c>
      <c r="E72" s="290">
        <f>'Табл.2 н.в.'!E70+'Табл.2 рецидиви'!E71+'Табл.2 інші випадки повт.лікув'!E71</f>
        <v>37</v>
      </c>
      <c r="F72" s="290">
        <f>'Табл.2 н.в.'!F70+'Табл.2 рецидиви'!F71+'Табл.2 інші випадки повт.лікув'!F71</f>
        <v>2</v>
      </c>
      <c r="G72" s="290">
        <f>'Табл.2 н.в.'!G70+'Табл.2 рецидиви'!G71+'Табл.2 інші випадки повт.лікув'!G71</f>
        <v>0</v>
      </c>
      <c r="H72" s="290">
        <f>'Табл.2 н.в.'!H70+'Табл.2 рецидиви'!H71+'Табл.2 інші випадки повт.лікув'!H71</f>
        <v>124</v>
      </c>
      <c r="I72" s="131">
        <f>'Табл.2 н.в.'!I70+'Табл.2 рецидиви'!I71+'Табл.2 інші випадки повт.лікув'!I71</f>
        <v>267</v>
      </c>
    </row>
    <row r="74" spans="3:9" ht="18.75" customHeight="1">
      <c r="C74" s="267">
        <f aca="true" t="shared" si="1" ref="C74:I74">SUM(C43:C71)</f>
        <v>71</v>
      </c>
      <c r="D74" s="267">
        <f t="shared" si="1"/>
        <v>33</v>
      </c>
      <c r="E74" s="267">
        <f t="shared" si="1"/>
        <v>37</v>
      </c>
      <c r="F74" s="267">
        <f t="shared" si="1"/>
        <v>2</v>
      </c>
      <c r="G74" s="267">
        <f t="shared" si="1"/>
        <v>0</v>
      </c>
      <c r="H74" s="267">
        <f t="shared" si="1"/>
        <v>124</v>
      </c>
      <c r="I74" s="267">
        <f t="shared" si="1"/>
        <v>267</v>
      </c>
    </row>
    <row r="75" ht="28.5" customHeight="1">
      <c r="I75" s="19"/>
    </row>
    <row r="76" spans="1:9" ht="27" customHeight="1">
      <c r="A76" s="534" t="s">
        <v>62</v>
      </c>
      <c r="B76" s="534"/>
      <c r="C76" s="534"/>
      <c r="D76" s="534"/>
      <c r="E76" s="534"/>
      <c r="F76" s="534"/>
      <c r="G76" s="534"/>
      <c r="H76" s="534"/>
      <c r="I76" s="534"/>
    </row>
    <row r="77" spans="1:9" ht="18.75" thickBot="1">
      <c r="A77" s="504" t="s">
        <v>60</v>
      </c>
      <c r="B77" s="504"/>
      <c r="C77" s="366"/>
      <c r="D77" s="366"/>
      <c r="E77" s="366"/>
      <c r="F77" s="366"/>
      <c r="G77" s="20"/>
      <c r="H77" s="20"/>
      <c r="I77" s="21"/>
    </row>
    <row r="78" spans="1:9" ht="18.75" thickBot="1">
      <c r="A78" s="526" t="s">
        <v>40</v>
      </c>
      <c r="B78" s="527"/>
      <c r="C78" s="528"/>
      <c r="D78" s="391" t="s">
        <v>44</v>
      </c>
      <c r="E78" s="529"/>
      <c r="F78" s="530"/>
      <c r="G78" s="41"/>
      <c r="H78" s="20"/>
      <c r="I78" s="21"/>
    </row>
    <row r="79" spans="1:9" s="10" customFormat="1" ht="39.75" customHeight="1" thickBot="1">
      <c r="A79" s="8" t="s">
        <v>0</v>
      </c>
      <c r="B79" s="8" t="s">
        <v>1</v>
      </c>
      <c r="C79" s="8" t="s">
        <v>51</v>
      </c>
      <c r="D79" s="8" t="s">
        <v>52</v>
      </c>
      <c r="E79" s="8" t="s">
        <v>53</v>
      </c>
      <c r="F79" s="8" t="s">
        <v>54</v>
      </c>
      <c r="G79" s="8" t="s">
        <v>55</v>
      </c>
      <c r="H79" s="233" t="s">
        <v>56</v>
      </c>
      <c r="I79" s="8" t="s">
        <v>57</v>
      </c>
    </row>
    <row r="80" spans="1:11" s="10" customFormat="1" ht="18.75" customHeight="1">
      <c r="A80" s="387">
        <v>1</v>
      </c>
      <c r="B80" s="59" t="s">
        <v>3</v>
      </c>
      <c r="C80" s="263">
        <f>'Табл.2 н.в.'!C76+'Табл.2 рецидиви'!C78+'Табл.2 інші випадки повт.лікув'!C78</f>
        <v>0</v>
      </c>
      <c r="D80" s="263">
        <f>'Табл.2 н.в.'!D76+'Табл.2 рецидиви'!D78+'Табл.2 інші випадки повт.лікув'!D78</f>
        <v>0</v>
      </c>
      <c r="E80" s="264">
        <f>'Табл.2 н.в.'!E76+'Табл.2 рецидиви'!E78+'Табл.2 інші випадки повт.лікув'!E78</f>
        <v>1</v>
      </c>
      <c r="F80" s="264">
        <f>'Табл.2 н.в.'!F76+'Табл.2 рецидиви'!F78+'Табл.2 інші випадки повт.лікув'!F78</f>
        <v>0</v>
      </c>
      <c r="G80" s="264">
        <f>'Табл.2 н.в.'!G76+'Табл.2 рецидиви'!G78+'Табл.2 інші випадки повт.лікув'!G78</f>
        <v>0</v>
      </c>
      <c r="H80" s="265">
        <f>'Табл.2 н.в.'!H76+'Табл.2 рецидиви'!H78+'Табл.2 інші випадки повт.лікув'!H78</f>
        <v>0</v>
      </c>
      <c r="I80" s="261">
        <f>'Табл.2 н.в.'!I76+'Табл.2 рецидиви'!I78+'Табл.2 інші випадки повт.лікув'!I78</f>
        <v>1</v>
      </c>
      <c r="K80" s="62"/>
    </row>
    <row r="81" spans="1:11" s="10" customFormat="1" ht="15">
      <c r="A81" s="388">
        <v>2</v>
      </c>
      <c r="B81" s="61" t="s">
        <v>4</v>
      </c>
      <c r="C81" s="310">
        <f>'Табл.2 н.в.'!C77+'Табл.2 рецидиви'!C79+'Табл.2 інші випадки повт.лікув'!C79</f>
        <v>1</v>
      </c>
      <c r="D81" s="310">
        <f>'Табл.2 н.в.'!D77+'Табл.2 рецидиви'!D79+'Табл.2 інші випадки повт.лікув'!D79</f>
        <v>0</v>
      </c>
      <c r="E81" s="113">
        <f>'Табл.2 н.в.'!E77+'Табл.2 рецидиви'!E79+'Табл.2 інші випадки повт.лікув'!E79</f>
        <v>0</v>
      </c>
      <c r="F81" s="113">
        <f>'Табл.2 н.в.'!F77+'Табл.2 рецидиви'!F79+'Табл.2 інші випадки повт.лікув'!F79</f>
        <v>0</v>
      </c>
      <c r="G81" s="113">
        <f>'Табл.2 н.в.'!G77+'Табл.2 рецидиви'!G79+'Табл.2 інші випадки повт.лікув'!G79</f>
        <v>0</v>
      </c>
      <c r="H81" s="311">
        <f>'Табл.2 н.в.'!H77+'Табл.2 рецидиви'!H79+'Табл.2 інші випадки повт.лікув'!H79</f>
        <v>4</v>
      </c>
      <c r="I81" s="261">
        <f>'Табл.2 н.в.'!I77+'Табл.2 рецидиви'!I79+'Табл.2 інші випадки повт.лікув'!I79</f>
        <v>5</v>
      </c>
      <c r="K81" s="62"/>
    </row>
    <row r="82" spans="1:9" s="10" customFormat="1" ht="15">
      <c r="A82" s="388">
        <v>3</v>
      </c>
      <c r="B82" s="61" t="s">
        <v>5</v>
      </c>
      <c r="C82" s="310">
        <f>'Табл.2 н.в.'!C78+'Табл.2 рецидиви'!C80+'Табл.2 інші випадки повт.лікув'!C80</f>
        <v>5</v>
      </c>
      <c r="D82" s="310">
        <f>'Табл.2 н.в.'!D78+'Табл.2 рецидиви'!D80+'Табл.2 інші випадки повт.лікув'!D80</f>
        <v>7</v>
      </c>
      <c r="E82" s="113">
        <f>'Табл.2 н.в.'!E78+'Табл.2 рецидиви'!E80+'Табл.2 інші випадки повт.лікув'!E80</f>
        <v>2</v>
      </c>
      <c r="F82" s="113">
        <f>'Табл.2 н.в.'!F78+'Табл.2 рецидиви'!F80+'Табл.2 інші випадки повт.лікув'!F80</f>
        <v>0</v>
      </c>
      <c r="G82" s="113">
        <f>'Табл.2 н.в.'!G78+'Табл.2 рецидиви'!G80+'Табл.2 інші випадки повт.лікув'!G80</f>
        <v>0</v>
      </c>
      <c r="H82" s="311">
        <f>'Табл.2 н.в.'!H78+'Табл.2 рецидиви'!H80+'Табл.2 інші випадки повт.лікув'!H80</f>
        <v>0</v>
      </c>
      <c r="I82" s="261">
        <f>'Табл.2 н.в.'!I78+'Табл.2 рецидиви'!I80+'Табл.2 інші випадки повт.лікув'!I80</f>
        <v>14</v>
      </c>
    </row>
    <row r="83" spans="1:9" s="10" customFormat="1" ht="15">
      <c r="A83" s="389">
        <v>4</v>
      </c>
      <c r="B83" s="61" t="s">
        <v>6</v>
      </c>
      <c r="C83" s="310">
        <f>'Табл.2 н.в.'!C79+'Табл.2 рецидиви'!C81+'Табл.2 інші випадки повт.лікув'!C81</f>
        <v>0</v>
      </c>
      <c r="D83" s="310">
        <f>'Табл.2 н.в.'!D79+'Табл.2 рецидиви'!D81+'Табл.2 інші випадки повт.лікув'!D81</f>
        <v>0</v>
      </c>
      <c r="E83" s="113">
        <f>'Табл.2 н.в.'!E79+'Табл.2 рецидиви'!E81+'Табл.2 інші випадки повт.лікув'!E81</f>
        <v>0</v>
      </c>
      <c r="F83" s="113">
        <f>'Табл.2 н.в.'!F79+'Табл.2 рецидиви'!F81+'Табл.2 інші випадки повт.лікув'!F81</f>
        <v>0</v>
      </c>
      <c r="G83" s="113">
        <f>'Табл.2 н.в.'!G79+'Табл.2 рецидиви'!G81+'Табл.2 інші випадки повт.лікув'!G81</f>
        <v>0</v>
      </c>
      <c r="H83" s="311">
        <f>'Табл.2 н.в.'!H79+'Табл.2 рецидиви'!H81+'Табл.2 інші випадки повт.лікув'!H81</f>
        <v>1</v>
      </c>
      <c r="I83" s="261">
        <f>'Табл.2 н.в.'!I79+'Табл.2 рецидиви'!I81+'Табл.2 інші випадки повт.лікув'!I81</f>
        <v>1</v>
      </c>
    </row>
    <row r="84" spans="1:9" s="10" customFormat="1" ht="15">
      <c r="A84" s="389">
        <v>5</v>
      </c>
      <c r="B84" s="61" t="s">
        <v>7</v>
      </c>
      <c r="C84" s="310">
        <f>'Табл.2 н.в.'!C80+'Табл.2 рецидиви'!C82+'Табл.2 інші випадки повт.лікув'!C82</f>
        <v>4</v>
      </c>
      <c r="D84" s="310">
        <f>'Табл.2 н.в.'!D80+'Табл.2 рецидиви'!D82+'Табл.2 інші випадки повт.лікув'!D82</f>
        <v>4</v>
      </c>
      <c r="E84" s="113">
        <f>'Табл.2 н.в.'!E80+'Табл.2 рецидиви'!E82+'Табл.2 інші випадки повт.лікув'!E82</f>
        <v>3</v>
      </c>
      <c r="F84" s="113">
        <f>'Табл.2 н.в.'!F80+'Табл.2 рецидиви'!F82+'Табл.2 інші випадки повт.лікув'!F82</f>
        <v>0</v>
      </c>
      <c r="G84" s="113">
        <f>'Табл.2 н.в.'!G80+'Табл.2 рецидиви'!G82+'Табл.2 інші випадки повт.лікув'!G82</f>
        <v>0</v>
      </c>
      <c r="H84" s="311">
        <f>'Табл.2 н.в.'!H80+'Табл.2 рецидиви'!H82+'Табл.2 інші випадки повт.лікув'!H82</f>
        <v>0</v>
      </c>
      <c r="I84" s="261">
        <f>'Табл.2 н.в.'!I80+'Табл.2 рецидиви'!I82+'Табл.2 інші випадки повт.лікув'!I82</f>
        <v>11</v>
      </c>
    </row>
    <row r="85" spans="1:9" s="10" customFormat="1" ht="15">
      <c r="A85" s="388">
        <v>6</v>
      </c>
      <c r="B85" s="61" t="s">
        <v>8</v>
      </c>
      <c r="C85" s="310">
        <f>'Табл.2 н.в.'!C81+'Табл.2 рецидиви'!C83+'Табл.2 інші випадки повт.лікув'!C83</f>
        <v>4</v>
      </c>
      <c r="D85" s="310">
        <f>'Табл.2 н.в.'!D81+'Табл.2 рецидиви'!D83+'Табл.2 інші випадки повт.лікув'!D83</f>
        <v>1</v>
      </c>
      <c r="E85" s="113">
        <f>'Табл.2 н.в.'!E81+'Табл.2 рецидиви'!E83+'Табл.2 інші випадки повт.лікув'!E83</f>
        <v>2</v>
      </c>
      <c r="F85" s="113">
        <f>'Табл.2 н.в.'!F81+'Табл.2 рецидиви'!F83+'Табл.2 інші випадки повт.лікув'!F83</f>
        <v>0</v>
      </c>
      <c r="G85" s="113">
        <f>'Табл.2 н.в.'!G81+'Табл.2 рецидиви'!G83+'Табл.2 інші випадки повт.лікув'!G83</f>
        <v>0</v>
      </c>
      <c r="H85" s="311">
        <f>'Табл.2 н.в.'!H81+'Табл.2 рецидиви'!H83+'Табл.2 інші випадки повт.лікув'!H83</f>
        <v>0</v>
      </c>
      <c r="I85" s="261">
        <f>'Табл.2 н.в.'!I81+'Табл.2 рецидиви'!I83+'Табл.2 інші випадки повт.лікув'!I83</f>
        <v>7</v>
      </c>
    </row>
    <row r="86" spans="1:9" s="10" customFormat="1" ht="15">
      <c r="A86" s="388">
        <v>7</v>
      </c>
      <c r="B86" s="61" t="s">
        <v>9</v>
      </c>
      <c r="C86" s="310">
        <f>'Табл.2 н.в.'!C82+'Табл.2 рецидиви'!C84+'Табл.2 інші випадки повт.лікув'!C84</f>
        <v>4</v>
      </c>
      <c r="D86" s="310">
        <f>'Табл.2 н.в.'!D82+'Табл.2 рецидиви'!D84+'Табл.2 інші випадки повт.лікув'!D84</f>
        <v>0</v>
      </c>
      <c r="E86" s="113">
        <f>'Табл.2 н.в.'!E82+'Табл.2 рецидиви'!E84+'Табл.2 інші випадки повт.лікув'!E84</f>
        <v>0</v>
      </c>
      <c r="F86" s="113">
        <f>'Табл.2 н.в.'!F82+'Табл.2 рецидиви'!F84+'Табл.2 інші випадки повт.лікув'!F84</f>
        <v>1</v>
      </c>
      <c r="G86" s="113">
        <f>'Табл.2 н.в.'!G82+'Табл.2 рецидиви'!G84+'Табл.2 інші випадки повт.лікув'!G84</f>
        <v>0</v>
      </c>
      <c r="H86" s="311">
        <f>'Табл.2 н.в.'!H82+'Табл.2 рецидиви'!H84+'Табл.2 інші випадки повт.лікув'!H84</f>
        <v>0</v>
      </c>
      <c r="I86" s="261">
        <f>'Табл.2 н.в.'!I82+'Табл.2 рецидиви'!I84+'Табл.2 інші випадки повт.лікув'!I84</f>
        <v>5</v>
      </c>
    </row>
    <row r="87" spans="1:9" s="10" customFormat="1" ht="15">
      <c r="A87" s="388">
        <v>8</v>
      </c>
      <c r="B87" s="61" t="s">
        <v>10</v>
      </c>
      <c r="C87" s="310">
        <f>'Табл.2 н.в.'!C83+'Табл.2 рецидиви'!C85+'Табл.2 інші випадки повт.лікув'!C85</f>
        <v>1</v>
      </c>
      <c r="D87" s="310">
        <f>'Табл.2 н.в.'!D83+'Табл.2 рецидиви'!D85+'Табл.2 інші випадки повт.лікув'!D85</f>
        <v>1</v>
      </c>
      <c r="E87" s="113">
        <f>'Табл.2 н.в.'!E83+'Табл.2 рецидиви'!E85+'Табл.2 інші випадки повт.лікув'!E85</f>
        <v>0</v>
      </c>
      <c r="F87" s="113">
        <f>'Табл.2 н.в.'!F83+'Табл.2 рецидиви'!F85+'Табл.2 інші випадки повт.лікув'!F85</f>
        <v>0</v>
      </c>
      <c r="G87" s="113">
        <f>'Табл.2 н.в.'!G83+'Табл.2 рецидиви'!G85+'Табл.2 інші випадки повт.лікув'!G85</f>
        <v>0</v>
      </c>
      <c r="H87" s="311">
        <f>'Табл.2 н.в.'!H83+'Табл.2 рецидиви'!H85+'Табл.2 інші випадки повт.лікув'!H85</f>
        <v>0</v>
      </c>
      <c r="I87" s="261">
        <f>'Табл.2 н.в.'!I83+'Табл.2 рецидиви'!I85+'Табл.2 інші випадки повт.лікув'!I85</f>
        <v>2</v>
      </c>
    </row>
    <row r="88" spans="1:9" s="10" customFormat="1" ht="15">
      <c r="A88" s="388">
        <v>9</v>
      </c>
      <c r="B88" s="61" t="s">
        <v>11</v>
      </c>
      <c r="C88" s="310">
        <f>'Табл.2 н.в.'!C84+'Табл.2 рецидиви'!C86+'Табл.2 інші випадки повт.лікув'!C86</f>
        <v>4</v>
      </c>
      <c r="D88" s="310">
        <f>'Табл.2 н.в.'!D84+'Табл.2 рецидиви'!D86+'Табл.2 інші випадки повт.лікув'!D86</f>
        <v>5</v>
      </c>
      <c r="E88" s="113">
        <f>'Табл.2 н.в.'!E84+'Табл.2 рецидиви'!E86+'Табл.2 інші випадки повт.лікув'!E86</f>
        <v>0</v>
      </c>
      <c r="F88" s="113">
        <f>'Табл.2 н.в.'!F84+'Табл.2 рецидиви'!F86+'Табл.2 інші випадки повт.лікув'!F86</f>
        <v>0</v>
      </c>
      <c r="G88" s="113">
        <f>'Табл.2 н.в.'!G84+'Табл.2 рецидиви'!G86+'Табл.2 інші випадки повт.лікув'!G86</f>
        <v>0</v>
      </c>
      <c r="H88" s="311">
        <f>'Табл.2 н.в.'!H84+'Табл.2 рецидиви'!H86+'Табл.2 інші випадки повт.лікув'!H86</f>
        <v>28</v>
      </c>
      <c r="I88" s="261">
        <f>'Табл.2 н.в.'!I84+'Табл.2 рецидиви'!I86+'Табл.2 інші випадки повт.лікув'!I86</f>
        <v>37</v>
      </c>
    </row>
    <row r="89" spans="1:9" s="10" customFormat="1" ht="15">
      <c r="A89" s="388">
        <v>10</v>
      </c>
      <c r="B89" s="61" t="s">
        <v>12</v>
      </c>
      <c r="C89" s="310">
        <f>'Табл.2 н.в.'!C85+'Табл.2 рецидиви'!C87+'Табл.2 інші випадки повт.лікув'!C87</f>
        <v>1</v>
      </c>
      <c r="D89" s="310">
        <f>'Табл.2 н.в.'!D85+'Табл.2 рецидиви'!D87+'Табл.2 інші випадки повт.лікув'!D87</f>
        <v>1</v>
      </c>
      <c r="E89" s="113">
        <f>'Табл.2 н.в.'!E85+'Табл.2 рецидиви'!E87+'Табл.2 інші випадки повт.лікув'!E87</f>
        <v>2</v>
      </c>
      <c r="F89" s="113">
        <f>'Табл.2 н.в.'!F85+'Табл.2 рецидиви'!F87+'Табл.2 інші випадки повт.лікув'!F87</f>
        <v>0</v>
      </c>
      <c r="G89" s="113">
        <f>'Табл.2 н.в.'!G85+'Табл.2 рецидиви'!G87+'Табл.2 інші випадки повт.лікув'!G87</f>
        <v>0</v>
      </c>
      <c r="H89" s="311">
        <f>'Табл.2 н.в.'!H85+'Табл.2 рецидиви'!H87+'Табл.2 інші випадки повт.лікув'!H87</f>
        <v>19</v>
      </c>
      <c r="I89" s="261">
        <f>'Табл.2 н.в.'!I85+'Табл.2 рецидиви'!I87+'Табл.2 інші випадки повт.лікув'!I87</f>
        <v>23</v>
      </c>
    </row>
    <row r="90" spans="1:9" s="10" customFormat="1" ht="15">
      <c r="A90" s="388">
        <v>11</v>
      </c>
      <c r="B90" s="61" t="s">
        <v>13</v>
      </c>
      <c r="C90" s="310">
        <f>'Табл.2 н.в.'!C86+'Табл.2 рецидиви'!C88+'Табл.2 інші випадки повт.лікув'!C88</f>
        <v>0</v>
      </c>
      <c r="D90" s="310">
        <f>'Табл.2 н.в.'!D86+'Табл.2 рецидиви'!D88+'Табл.2 інші випадки повт.лікув'!D88</f>
        <v>0</v>
      </c>
      <c r="E90" s="113">
        <f>'Табл.2 н.в.'!E86+'Табл.2 рецидиви'!E88+'Табл.2 інші випадки повт.лікув'!E88</f>
        <v>0</v>
      </c>
      <c r="F90" s="113">
        <f>'Табл.2 н.в.'!F86+'Табл.2 рецидиви'!F88+'Табл.2 інші випадки повт.лікув'!F88</f>
        <v>0</v>
      </c>
      <c r="G90" s="113">
        <f>'Табл.2 н.в.'!G86+'Табл.2 рецидиви'!G88+'Табл.2 інші випадки повт.лікув'!G88</f>
        <v>0</v>
      </c>
      <c r="H90" s="311">
        <f>'Табл.2 н.в.'!H86+'Табл.2 рецидиви'!H88+'Табл.2 інші випадки повт.лікув'!H88</f>
        <v>0</v>
      </c>
      <c r="I90" s="261">
        <f>'Табл.2 н.в.'!I86+'Табл.2 рецидиви'!I88+'Табл.2 інші випадки повт.лікув'!I88</f>
        <v>0</v>
      </c>
    </row>
    <row r="91" spans="1:9" s="10" customFormat="1" ht="15">
      <c r="A91" s="388">
        <v>12</v>
      </c>
      <c r="B91" s="61" t="s">
        <v>14</v>
      </c>
      <c r="C91" s="310">
        <f>'Табл.2 н.в.'!C87+'Табл.2 рецидиви'!C89+'Табл.2 інші випадки повт.лікув'!C89</f>
        <v>6</v>
      </c>
      <c r="D91" s="310">
        <f>'Табл.2 н.в.'!D87+'Табл.2 рецидиви'!D89+'Табл.2 інші випадки повт.лікув'!D89</f>
        <v>1</v>
      </c>
      <c r="E91" s="113">
        <f>'Табл.2 н.в.'!E87+'Табл.2 рецидиви'!E89+'Табл.2 інші випадки повт.лікув'!E89</f>
        <v>3</v>
      </c>
      <c r="F91" s="113">
        <f>'Табл.2 н.в.'!F87+'Табл.2 рецидиви'!F89+'Табл.2 інші випадки повт.лікув'!F89</f>
        <v>0</v>
      </c>
      <c r="G91" s="113">
        <f>'Табл.2 н.в.'!G87+'Табл.2 рецидиви'!G89+'Табл.2 інші випадки повт.лікув'!G89</f>
        <v>0</v>
      </c>
      <c r="H91" s="311">
        <f>'Табл.2 н.в.'!H87+'Табл.2 рецидиви'!H89+'Табл.2 інші випадки повт.лікув'!H89</f>
        <v>0</v>
      </c>
      <c r="I91" s="261">
        <f>'Табл.2 н.в.'!I87+'Табл.2 рецидиви'!I89+'Табл.2 інші випадки повт.лікув'!I89</f>
        <v>10</v>
      </c>
    </row>
    <row r="92" spans="1:9" s="10" customFormat="1" ht="15">
      <c r="A92" s="389">
        <v>13</v>
      </c>
      <c r="B92" s="61" t="s">
        <v>15</v>
      </c>
      <c r="C92" s="310">
        <f>'Табл.2 н.в.'!C88+'Табл.2 рецидиви'!C90+'Табл.2 інші випадки повт.лікув'!C90</f>
        <v>4</v>
      </c>
      <c r="D92" s="310">
        <f>'Табл.2 н.в.'!D88+'Табл.2 рецидиви'!D90+'Табл.2 інші випадки повт.лікув'!D90</f>
        <v>1</v>
      </c>
      <c r="E92" s="113">
        <f>'Табл.2 н.в.'!E88+'Табл.2 рецидиви'!E90+'Табл.2 інші випадки повт.лікув'!E90</f>
        <v>0</v>
      </c>
      <c r="F92" s="113">
        <f>'Табл.2 н.в.'!F88+'Табл.2 рецидиви'!F90+'Табл.2 інші випадки повт.лікув'!F90</f>
        <v>0</v>
      </c>
      <c r="G92" s="113">
        <f>'Табл.2 н.в.'!G88+'Табл.2 рецидиви'!G90+'Табл.2 інші випадки повт.лікув'!G90</f>
        <v>0</v>
      </c>
      <c r="H92" s="311">
        <f>'Табл.2 н.в.'!H88+'Табл.2 рецидиви'!H90+'Табл.2 інші випадки повт.лікув'!H90</f>
        <v>1</v>
      </c>
      <c r="I92" s="261">
        <f>'Табл.2 н.в.'!I88+'Табл.2 рецидиви'!I90+'Табл.2 інші випадки повт.лікув'!I90</f>
        <v>6</v>
      </c>
    </row>
    <row r="93" spans="1:9" s="10" customFormat="1" ht="15">
      <c r="A93" s="389">
        <v>14</v>
      </c>
      <c r="B93" s="61" t="s">
        <v>16</v>
      </c>
      <c r="C93" s="310">
        <f>'Табл.2 н.в.'!C89+'Табл.2 рецидиви'!C91+'Табл.2 інші випадки повт.лікув'!C91</f>
        <v>16</v>
      </c>
      <c r="D93" s="310">
        <f>'Табл.2 н.в.'!D89+'Табл.2 рецидиви'!D91+'Табл.2 інші випадки повт.лікув'!D91</f>
        <v>7</v>
      </c>
      <c r="E93" s="113">
        <f>'Табл.2 н.в.'!E89+'Табл.2 рецидиви'!E91+'Табл.2 інші випадки повт.лікув'!E91</f>
        <v>8</v>
      </c>
      <c r="F93" s="113">
        <f>'Табл.2 н.в.'!F89+'Табл.2 рецидиви'!F91+'Табл.2 інші випадки повт.лікув'!F91</f>
        <v>0</v>
      </c>
      <c r="G93" s="113">
        <f>'Табл.2 н.в.'!G89+'Табл.2 рецидиви'!G91+'Табл.2 інші випадки повт.лікув'!G91</f>
        <v>0</v>
      </c>
      <c r="H93" s="311">
        <f>'Табл.2 н.в.'!H89+'Табл.2 рецидиви'!H91+'Табл.2 інші випадки повт.лікув'!H91</f>
        <v>0</v>
      </c>
      <c r="I93" s="261">
        <f>'Табл.2 н.в.'!I89+'Табл.2 рецидиви'!I91+'Табл.2 інші випадки повт.лікув'!I91</f>
        <v>31</v>
      </c>
    </row>
    <row r="94" spans="1:9" s="10" customFormat="1" ht="15">
      <c r="A94" s="389">
        <v>15</v>
      </c>
      <c r="B94" s="61" t="s">
        <v>17</v>
      </c>
      <c r="C94" s="310">
        <f>'Табл.2 н.в.'!C90+'Табл.2 рецидиви'!C92+'Табл.2 інші випадки повт.лікув'!C92</f>
        <v>2</v>
      </c>
      <c r="D94" s="310">
        <f>'Табл.2 н.в.'!D90+'Табл.2 рецидиви'!D92+'Табл.2 інші випадки повт.лікув'!D92</f>
        <v>2</v>
      </c>
      <c r="E94" s="113">
        <f>'Табл.2 н.в.'!E90+'Табл.2 рецидиви'!E92+'Табл.2 інші випадки повт.лікув'!E92</f>
        <v>0</v>
      </c>
      <c r="F94" s="113">
        <f>'Табл.2 н.в.'!F90+'Табл.2 рецидиви'!F92+'Табл.2 інші випадки повт.лікув'!F92</f>
        <v>0</v>
      </c>
      <c r="G94" s="113">
        <f>'Табл.2 н.в.'!G90+'Табл.2 рецидиви'!G92+'Табл.2 інші випадки повт.лікув'!G92</f>
        <v>0</v>
      </c>
      <c r="H94" s="311">
        <f>'Табл.2 н.в.'!H90+'Табл.2 рецидиви'!H92+'Табл.2 інші випадки повт.лікув'!H92</f>
        <v>0</v>
      </c>
      <c r="I94" s="261">
        <f>'Табл.2 н.в.'!I90+'Табл.2 рецидиви'!I92+'Табл.2 інші випадки повт.лікув'!I92</f>
        <v>4</v>
      </c>
    </row>
    <row r="95" spans="1:9" s="10" customFormat="1" ht="15">
      <c r="A95" s="388">
        <v>16</v>
      </c>
      <c r="B95" s="61" t="s">
        <v>18</v>
      </c>
      <c r="C95" s="310">
        <f>'Табл.2 н.в.'!C91+'Табл.2 рецидиви'!C93+'Табл.2 інші випадки повт.лікув'!C93</f>
        <v>0</v>
      </c>
      <c r="D95" s="310">
        <f>'Табл.2 н.в.'!D91+'Табл.2 рецидиви'!D93+'Табл.2 інші випадки повт.лікув'!D93</f>
        <v>1</v>
      </c>
      <c r="E95" s="113">
        <f>'Табл.2 н.в.'!E91+'Табл.2 рецидиви'!E93+'Табл.2 інші випадки повт.лікув'!E93</f>
        <v>0</v>
      </c>
      <c r="F95" s="113">
        <f>'Табл.2 н.в.'!F91+'Табл.2 рецидиви'!F93+'Табл.2 інші випадки повт.лікув'!F93</f>
        <v>0</v>
      </c>
      <c r="G95" s="113">
        <f>'Табл.2 н.в.'!G91+'Табл.2 рецидиви'!G93+'Табл.2 інші випадки повт.лікув'!G93</f>
        <v>0</v>
      </c>
      <c r="H95" s="311">
        <f>'Табл.2 н.в.'!H91+'Табл.2 рецидиви'!H93+'Табл.2 інші випадки повт.лікув'!H93</f>
        <v>2</v>
      </c>
      <c r="I95" s="261">
        <f>'Табл.2 н.в.'!I91+'Табл.2 рецидиви'!I93+'Табл.2 інші випадки повт.лікув'!I93</f>
        <v>3</v>
      </c>
    </row>
    <row r="96" spans="1:9" s="10" customFormat="1" ht="15">
      <c r="A96" s="388">
        <v>17</v>
      </c>
      <c r="B96" s="61" t="s">
        <v>19</v>
      </c>
      <c r="C96" s="310">
        <f>'Табл.2 н.в.'!C92+'Табл.2 рецидиви'!C94+'Табл.2 інші випадки повт.лікув'!C94</f>
        <v>2</v>
      </c>
      <c r="D96" s="310">
        <f>'Табл.2 н.в.'!D92+'Табл.2 рецидиви'!D94+'Табл.2 інші випадки повт.лікув'!D94</f>
        <v>1</v>
      </c>
      <c r="E96" s="113">
        <f>'Табл.2 н.в.'!E92+'Табл.2 рецидиви'!E94+'Табл.2 інші випадки повт.лікув'!E94</f>
        <v>0</v>
      </c>
      <c r="F96" s="113">
        <f>'Табл.2 н.в.'!F92+'Табл.2 рецидиви'!F94+'Табл.2 інші випадки повт.лікув'!F94</f>
        <v>1</v>
      </c>
      <c r="G96" s="113">
        <f>'Табл.2 н.в.'!G92+'Табл.2 рецидиви'!G94+'Табл.2 інші випадки повт.лікув'!G94</f>
        <v>0</v>
      </c>
      <c r="H96" s="311">
        <f>'Табл.2 н.в.'!H92+'Табл.2 рецидиви'!H94+'Табл.2 інші випадки повт.лікув'!H94</f>
        <v>6</v>
      </c>
      <c r="I96" s="261">
        <f>'Табл.2 н.в.'!I92+'Табл.2 рецидиви'!I94+'Табл.2 інші випадки повт.лікув'!I94</f>
        <v>10</v>
      </c>
    </row>
    <row r="97" spans="1:9" s="10" customFormat="1" ht="15">
      <c r="A97" s="389">
        <v>18</v>
      </c>
      <c r="B97" s="61" t="s">
        <v>20</v>
      </c>
      <c r="C97" s="310">
        <f>'Табл.2 н.в.'!C93+'Табл.2 рецидиви'!C95+'Табл.2 інші випадки повт.лікув'!C95</f>
        <v>1</v>
      </c>
      <c r="D97" s="310">
        <f>'Табл.2 н.в.'!D93+'Табл.2 рецидиви'!D95+'Табл.2 інші випадки повт.лікув'!D95</f>
        <v>0</v>
      </c>
      <c r="E97" s="113">
        <f>'Табл.2 н.в.'!E93+'Табл.2 рецидиви'!E95+'Табл.2 інші випадки повт.лікув'!E95</f>
        <v>0</v>
      </c>
      <c r="F97" s="113">
        <f>'Табл.2 н.в.'!F93+'Табл.2 рецидиви'!F95+'Табл.2 інші випадки повт.лікув'!F95</f>
        <v>0</v>
      </c>
      <c r="G97" s="113">
        <f>'Табл.2 н.в.'!G93+'Табл.2 рецидиви'!G95+'Табл.2 інші випадки повт.лікув'!G95</f>
        <v>0</v>
      </c>
      <c r="H97" s="311">
        <f>'Табл.2 н.в.'!H93+'Табл.2 рецидиви'!H95+'Табл.2 інші випадки повт.лікув'!H95</f>
        <v>0</v>
      </c>
      <c r="I97" s="261">
        <f>'Табл.2 н.в.'!I93+'Табл.2 рецидиви'!I95+'Табл.2 інші випадки повт.лікув'!I95</f>
        <v>1</v>
      </c>
    </row>
    <row r="98" spans="1:9" s="10" customFormat="1" ht="15">
      <c r="A98" s="389">
        <v>19</v>
      </c>
      <c r="B98" s="61" t="s">
        <v>21</v>
      </c>
      <c r="C98" s="310">
        <f>'Табл.2 н.в.'!C94+'Табл.2 рецидиви'!C96+'Табл.2 інші випадки повт.лікув'!C96</f>
        <v>5</v>
      </c>
      <c r="D98" s="310">
        <f>'Табл.2 н.в.'!D94+'Табл.2 рецидиви'!D96+'Табл.2 інші випадки повт.лікув'!D96</f>
        <v>0</v>
      </c>
      <c r="E98" s="113">
        <f>'Табл.2 н.в.'!E94+'Табл.2 рецидиви'!E96+'Табл.2 інші випадки повт.лікув'!E96</f>
        <v>1</v>
      </c>
      <c r="F98" s="113">
        <f>'Табл.2 н.в.'!F94+'Табл.2 рецидиви'!F96+'Табл.2 інші випадки повт.лікув'!F96</f>
        <v>0</v>
      </c>
      <c r="G98" s="113">
        <f>'Табл.2 н.в.'!G94+'Табл.2 рецидиви'!G96+'Табл.2 інші випадки повт.лікув'!G96</f>
        <v>0</v>
      </c>
      <c r="H98" s="311">
        <f>'Табл.2 н.в.'!H94+'Табл.2 рецидиви'!H96+'Табл.2 інші випадки повт.лікув'!H96</f>
        <v>0</v>
      </c>
      <c r="I98" s="261">
        <f>'Табл.2 н.в.'!I94+'Табл.2 рецидиви'!I96+'Табл.2 інші випадки повт.лікув'!I96</f>
        <v>6</v>
      </c>
    </row>
    <row r="99" spans="1:9" s="10" customFormat="1" ht="15">
      <c r="A99" s="388">
        <v>20</v>
      </c>
      <c r="B99" s="61" t="s">
        <v>22</v>
      </c>
      <c r="C99" s="310">
        <f>'Табл.2 н.в.'!C95+'Табл.2 рецидиви'!C97+'Табл.2 інші випадки повт.лікув'!C97</f>
        <v>1</v>
      </c>
      <c r="D99" s="310">
        <f>'Табл.2 н.в.'!D95+'Табл.2 рецидиви'!D97+'Табл.2 інші випадки повт.лікув'!D97</f>
        <v>0</v>
      </c>
      <c r="E99" s="113">
        <f>'Табл.2 н.в.'!E95+'Табл.2 рецидиви'!E97+'Табл.2 інші випадки повт.лікув'!E97</f>
        <v>1</v>
      </c>
      <c r="F99" s="113">
        <f>'Табл.2 н.в.'!F95+'Табл.2 рецидиви'!F97+'Табл.2 інші випадки повт.лікув'!F97</f>
        <v>0</v>
      </c>
      <c r="G99" s="113">
        <f>'Табл.2 н.в.'!G95+'Табл.2 рецидиви'!G97+'Табл.2 інші випадки повт.лікув'!G97</f>
        <v>0</v>
      </c>
      <c r="H99" s="311">
        <f>'Табл.2 н.в.'!H95+'Табл.2 рецидиви'!H97+'Табл.2 інші випадки повт.лікув'!H97</f>
        <v>0</v>
      </c>
      <c r="I99" s="261">
        <f>'Табл.2 н.в.'!I95+'Табл.2 рецидиви'!I97+'Табл.2 інші випадки повт.лікув'!I97</f>
        <v>2</v>
      </c>
    </row>
    <row r="100" spans="1:9" s="10" customFormat="1" ht="15">
      <c r="A100" s="388">
        <v>21</v>
      </c>
      <c r="B100" s="61" t="s">
        <v>23</v>
      </c>
      <c r="C100" s="310">
        <f>'Табл.2 н.в.'!C96+'Табл.2 рецидиви'!C98+'Табл.2 інші випадки повт.лікув'!C98</f>
        <v>1</v>
      </c>
      <c r="D100" s="310">
        <f>'Табл.2 н.в.'!D96+'Табл.2 рецидиви'!D98+'Табл.2 інші випадки повт.лікув'!D98</f>
        <v>0</v>
      </c>
      <c r="E100" s="113">
        <f>'Табл.2 н.в.'!E96+'Табл.2 рецидиви'!E98+'Табл.2 інші випадки повт.лікув'!E98</f>
        <v>0</v>
      </c>
      <c r="F100" s="113">
        <f>'Табл.2 н.в.'!F96+'Табл.2 рецидиви'!F98+'Табл.2 інші випадки повт.лікув'!F98</f>
        <v>0</v>
      </c>
      <c r="G100" s="113">
        <f>'Табл.2 н.в.'!G96+'Табл.2 рецидиви'!G98+'Табл.2 інші випадки повт.лікув'!G98</f>
        <v>0</v>
      </c>
      <c r="H100" s="311">
        <f>'Табл.2 н.в.'!H96+'Табл.2 рецидиви'!H98+'Табл.2 інші випадки повт.лікув'!H98</f>
        <v>0</v>
      </c>
      <c r="I100" s="261">
        <f>'Табл.2 н.в.'!I96+'Табл.2 рецидиви'!I98+'Табл.2 інші випадки повт.лікув'!I98</f>
        <v>1</v>
      </c>
    </row>
    <row r="101" spans="1:9" s="10" customFormat="1" ht="15">
      <c r="A101" s="388">
        <v>22</v>
      </c>
      <c r="B101" s="61" t="s">
        <v>24</v>
      </c>
      <c r="C101" s="310">
        <f>'Табл.2 н.в.'!C97+'Табл.2 рецидиви'!C99+'Табл.2 інші випадки повт.лікув'!C99</f>
        <v>0</v>
      </c>
      <c r="D101" s="310">
        <f>'Табл.2 н.в.'!D97+'Табл.2 рецидиви'!D99+'Табл.2 інші випадки повт.лікув'!D99</f>
        <v>1</v>
      </c>
      <c r="E101" s="113">
        <f>'Табл.2 н.в.'!E97+'Табл.2 рецидиви'!E99+'Табл.2 інші випадки повт.лікув'!E99</f>
        <v>0</v>
      </c>
      <c r="F101" s="113">
        <f>'Табл.2 н.в.'!F97+'Табл.2 рецидиви'!F99+'Табл.2 інші випадки повт.лікув'!F99</f>
        <v>0</v>
      </c>
      <c r="G101" s="113">
        <f>'Табл.2 н.в.'!G97+'Табл.2 рецидиви'!G99+'Табл.2 інші випадки повт.лікув'!G99</f>
        <v>0</v>
      </c>
      <c r="H101" s="311">
        <f>'Табл.2 н.в.'!H97+'Табл.2 рецидиви'!H99+'Табл.2 інші випадки повт.лікув'!H99</f>
        <v>5</v>
      </c>
      <c r="I101" s="261">
        <f>'Табл.2 н.в.'!I97+'Табл.2 рецидиви'!I99+'Табл.2 інші випадки повт.лікув'!I99</f>
        <v>6</v>
      </c>
    </row>
    <row r="102" spans="1:9" s="10" customFormat="1" ht="15">
      <c r="A102" s="388">
        <v>23</v>
      </c>
      <c r="B102" s="61" t="s">
        <v>25</v>
      </c>
      <c r="C102" s="310">
        <f>'Табл.2 н.в.'!C98+'Табл.2 рецидиви'!C100+'Табл.2 інші випадки повт.лікув'!C100</f>
        <v>0</v>
      </c>
      <c r="D102" s="310">
        <f>'Табл.2 н.в.'!D98+'Табл.2 рецидиви'!D100+'Табл.2 інші випадки повт.лікув'!D100</f>
        <v>0</v>
      </c>
      <c r="E102" s="113">
        <f>'Табл.2 н.в.'!E98+'Табл.2 рецидиви'!E100+'Табл.2 інші випадки повт.лікув'!E100</f>
        <v>0</v>
      </c>
      <c r="F102" s="113">
        <f>'Табл.2 н.в.'!F98+'Табл.2 рецидиви'!F100+'Табл.2 інші випадки повт.лікув'!F100</f>
        <v>0</v>
      </c>
      <c r="G102" s="113">
        <f>'Табл.2 н.в.'!G98+'Табл.2 рецидиви'!G100+'Табл.2 інші випадки повт.лікув'!G100</f>
        <v>0</v>
      </c>
      <c r="H102" s="311">
        <f>'Табл.2 н.в.'!H98+'Табл.2 рецидиви'!H100+'Табл.2 інші випадки повт.лікув'!H100</f>
        <v>0</v>
      </c>
      <c r="I102" s="261">
        <f>'Табл.2 н.в.'!I98+'Табл.2 рецидиви'!I100+'Табл.2 інші випадки повт.лікув'!I100</f>
        <v>0</v>
      </c>
    </row>
    <row r="103" spans="1:9" s="10" customFormat="1" ht="15">
      <c r="A103" s="389">
        <v>24</v>
      </c>
      <c r="B103" s="61" t="s">
        <v>26</v>
      </c>
      <c r="C103" s="310">
        <f>'Табл.2 н.в.'!C99+'Табл.2 рецидиви'!C101+'Табл.2 інші випадки повт.лікув'!C101</f>
        <v>3</v>
      </c>
      <c r="D103" s="310">
        <f>'Табл.2 н.в.'!D99+'Табл.2 рецидиви'!D101+'Табл.2 інші випадки повт.лікув'!D101</f>
        <v>2</v>
      </c>
      <c r="E103" s="113">
        <f>'Табл.2 н.в.'!E99+'Табл.2 рецидиви'!E101+'Табл.2 інші випадки повт.лікув'!E101</f>
        <v>2</v>
      </c>
      <c r="F103" s="113">
        <f>'Табл.2 н.в.'!F99+'Табл.2 рецидиви'!F101+'Табл.2 інші випадки повт.лікув'!F101</f>
        <v>0</v>
      </c>
      <c r="G103" s="113">
        <f>'Табл.2 н.в.'!G99+'Табл.2 рецидиви'!G101+'Табл.2 інші випадки повт.лікув'!G101</f>
        <v>0</v>
      </c>
      <c r="H103" s="311">
        <f>'Табл.2 н.в.'!H99+'Табл.2 рецидиви'!H101+'Табл.2 інші випадки повт.лікув'!H101</f>
        <v>0</v>
      </c>
      <c r="I103" s="261">
        <f>'Табл.2 н.в.'!I99+'Табл.2 рецидиви'!I101+'Табл.2 інші випадки повт.лікув'!I101</f>
        <v>7</v>
      </c>
    </row>
    <row r="104" spans="1:9" s="10" customFormat="1" ht="15">
      <c r="A104" s="388">
        <v>25</v>
      </c>
      <c r="B104" s="61" t="s">
        <v>27</v>
      </c>
      <c r="C104" s="310">
        <f>'Табл.2 н.в.'!C100+'Табл.2 рецидиви'!C102+'Табл.2 інші випадки повт.лікув'!C102</f>
        <v>6</v>
      </c>
      <c r="D104" s="310">
        <f>'Табл.2 н.в.'!D100+'Табл.2 рецидиви'!D102+'Табл.2 інші випадки повт.лікув'!D102</f>
        <v>2</v>
      </c>
      <c r="E104" s="113">
        <f>'Табл.2 н.в.'!E100+'Табл.2 рецидиви'!E102+'Табл.2 інші випадки повт.лікув'!E102</f>
        <v>0</v>
      </c>
      <c r="F104" s="113">
        <f>'Табл.2 н.в.'!F100+'Табл.2 рецидиви'!F102+'Табл.2 інші випадки повт.лікув'!F102</f>
        <v>0</v>
      </c>
      <c r="G104" s="113">
        <f>'Табл.2 н.в.'!G100+'Табл.2 рецидиви'!G102+'Табл.2 інші випадки повт.лікув'!G102</f>
        <v>0</v>
      </c>
      <c r="H104" s="311">
        <f>'Табл.2 н.в.'!H100+'Табл.2 рецидиви'!H102+'Табл.2 інші випадки повт.лікув'!H102</f>
        <v>4</v>
      </c>
      <c r="I104" s="261">
        <f>'Табл.2 н.в.'!I100+'Табл.2 рецидиви'!I102+'Табл.2 інші випадки повт.лікув'!I102</f>
        <v>12</v>
      </c>
    </row>
    <row r="105" spans="1:9" s="10" customFormat="1" ht="15">
      <c r="A105" s="388">
        <v>26</v>
      </c>
      <c r="B105" s="223" t="s">
        <v>65</v>
      </c>
      <c r="C105" s="310">
        <f>'Табл.2 н.в.'!C101+'Табл.2 рецидиви'!C103+'Табл.2 інші випадки повт.лікув'!C103</f>
        <v>0</v>
      </c>
      <c r="D105" s="310">
        <f>'Табл.2 н.в.'!D101+'Табл.2 рецидиви'!D103+'Табл.2 інші випадки повт.лікув'!D103</f>
        <v>0</v>
      </c>
      <c r="E105" s="113">
        <f>'Табл.2 н.в.'!E101+'Табл.2 рецидиви'!E103+'Табл.2 інші випадки повт.лікув'!E103</f>
        <v>0</v>
      </c>
      <c r="F105" s="113">
        <f>'Табл.2 н.в.'!F101+'Табл.2 рецидиви'!F103+'Табл.2 інші випадки повт.лікув'!F103</f>
        <v>0</v>
      </c>
      <c r="G105" s="113">
        <f>'Табл.2 н.в.'!G101+'Табл.2 рецидиви'!G103+'Табл.2 інші випадки повт.лікув'!G103</f>
        <v>0</v>
      </c>
      <c r="H105" s="311">
        <f>'Табл.2 н.в.'!H101+'Табл.2 рецидиви'!H103+'Табл.2 інші випадки повт.лікув'!H103</f>
        <v>9</v>
      </c>
      <c r="I105" s="261">
        <f>'Табл.2 н.в.'!I101+'Табл.2 рецидиви'!I103+'Табл.2 інші випадки повт.лікув'!I103</f>
        <v>9</v>
      </c>
    </row>
    <row r="106" spans="1:9" s="10" customFormat="1" ht="15">
      <c r="A106" s="388">
        <v>27</v>
      </c>
      <c r="B106" s="224" t="s">
        <v>67</v>
      </c>
      <c r="C106" s="310">
        <f>'Табл.2 н.в.'!C102+'Табл.2 рецидиви'!C104+'Табл.2 інші випадки повт.лікув'!C104</f>
        <v>0</v>
      </c>
      <c r="D106" s="310">
        <f>'Табл.2 н.в.'!D102+'Табл.2 рецидиви'!D104+'Табл.2 інші випадки повт.лікув'!D104</f>
        <v>0</v>
      </c>
      <c r="E106" s="113">
        <f>'Табл.2 н.в.'!E102+'Табл.2 рецидиви'!E104+'Табл.2 інші випадки повт.лікув'!E104</f>
        <v>0</v>
      </c>
      <c r="F106" s="113">
        <f>'Табл.2 н.в.'!F102+'Табл.2 рецидиви'!F104+'Табл.2 інші випадки повт.лікув'!F104</f>
        <v>0</v>
      </c>
      <c r="G106" s="113">
        <f>'Табл.2 н.в.'!G102+'Табл.2 рецидиви'!G104+'Табл.2 інші випадки повт.лікув'!G104</f>
        <v>0</v>
      </c>
      <c r="H106" s="311">
        <f>'Табл.2 н.в.'!H102+'Табл.2 рецидиви'!H104+'Табл.2 інші випадки повт.лікув'!H104</f>
        <v>0</v>
      </c>
      <c r="I106" s="261">
        <f>'Табл.2 н.в.'!I102+'Табл.2 рецидиви'!I104+'Табл.2 інші випадки повт.лікув'!I104</f>
        <v>0</v>
      </c>
    </row>
    <row r="107" spans="1:9" s="10" customFormat="1" ht="15">
      <c r="A107" s="388">
        <v>28</v>
      </c>
      <c r="B107" s="224" t="s">
        <v>68</v>
      </c>
      <c r="C107" s="310">
        <f>'Табл.2 н.в.'!C103+'Табл.2 рецидиви'!C105+'Табл.2 інші випадки повт.лікув'!C105</f>
        <v>0</v>
      </c>
      <c r="D107" s="310">
        <f>'Табл.2 н.в.'!D103+'Табл.2 рецидиви'!D105+'Табл.2 інші випадки повт.лікув'!D105</f>
        <v>0</v>
      </c>
      <c r="E107" s="113">
        <f>'Табл.2 н.в.'!E103+'Табл.2 рецидиви'!E105+'Табл.2 інші випадки повт.лікув'!E105</f>
        <v>0</v>
      </c>
      <c r="F107" s="113">
        <f>'Табл.2 н.в.'!F103+'Табл.2 рецидиви'!F105+'Табл.2 інші випадки повт.лікув'!F105</f>
        <v>0</v>
      </c>
      <c r="G107" s="113">
        <f>'Табл.2 н.в.'!G103+'Табл.2 рецидиви'!G105+'Табл.2 інші випадки повт.лікув'!G105</f>
        <v>0</v>
      </c>
      <c r="H107" s="311">
        <f>'Табл.2 н.в.'!H103+'Табл.2 рецидиви'!H105+'Табл.2 інші випадки повт.лікув'!H105</f>
        <v>0</v>
      </c>
      <c r="I107" s="261">
        <f>'Табл.2 н.в.'!I103+'Табл.2 рецидиви'!I105+'Табл.2 інші випадки повт.лікув'!I105</f>
        <v>0</v>
      </c>
    </row>
    <row r="108" spans="1:9" s="10" customFormat="1" ht="17.25" customHeight="1" thickBot="1">
      <c r="A108" s="388">
        <v>29</v>
      </c>
      <c r="B108" s="224" t="s">
        <v>66</v>
      </c>
      <c r="C108" s="310">
        <f>'Табл.2 н.в.'!C104+'Табл.2 рецидиви'!C106+'Табл.2 інші випадки повт.лікув'!C106</f>
        <v>0</v>
      </c>
      <c r="D108" s="310">
        <f>'Табл.2 н.в.'!D104+'Табл.2 рецидиви'!D106+'Табл.2 інші випадки повт.лікув'!D106</f>
        <v>0</v>
      </c>
      <c r="E108" s="113">
        <f>'Табл.2 н.в.'!E104+'Табл.2 рецидиви'!E106+'Табл.2 інші випадки повт.лікув'!E106</f>
        <v>0</v>
      </c>
      <c r="F108" s="113">
        <f>'Табл.2 н.в.'!F104+'Табл.2 рецидиви'!F106+'Табл.2 інші випадки повт.лікув'!F106</f>
        <v>0</v>
      </c>
      <c r="G108" s="113">
        <f>'Табл.2 н.в.'!G104+'Табл.2 рецидиви'!G106+'Табл.2 інші випадки повт.лікув'!G106</f>
        <v>0</v>
      </c>
      <c r="H108" s="311">
        <f>'Табл.2 н.в.'!H104+'Табл.2 рецидиви'!H106+'Табл.2 інші випадки повт.лікув'!H106</f>
        <v>0</v>
      </c>
      <c r="I108" s="261">
        <f>'Табл.2 н.в.'!I104+'Табл.2 рецидиви'!I106+'Табл.2 інші випадки повт.лікув'!I106</f>
        <v>0</v>
      </c>
    </row>
    <row r="109" spans="1:9" ht="16.5" thickBot="1">
      <c r="A109" s="536" t="s">
        <v>2</v>
      </c>
      <c r="B109" s="537"/>
      <c r="C109" s="150">
        <f>'Табл.2 н.в.'!C105+'Табл.2 рецидиви'!C107+'Табл.2 інші випадки повт.лікув'!C107</f>
        <v>71</v>
      </c>
      <c r="D109" s="150">
        <f>'Табл.2 н.в.'!D105+'Табл.2 рецидиви'!D107+'Табл.2 інші випадки повт.лікув'!D107</f>
        <v>37</v>
      </c>
      <c r="E109" s="132">
        <f>'Табл.2 н.в.'!E105+'Табл.2 рецидиви'!E107+'Табл.2 інші випадки повт.лікув'!E107</f>
        <v>25</v>
      </c>
      <c r="F109" s="132">
        <f>'Табл.2 н.в.'!F105+'Табл.2 рецидиви'!F107+'Табл.2 інші випадки повт.лікув'!F107</f>
        <v>2</v>
      </c>
      <c r="G109" s="132">
        <f>'Табл.2 н.в.'!G105+'Табл.2 рецидиви'!G107+'Табл.2 інші випадки повт.лікув'!G107</f>
        <v>0</v>
      </c>
      <c r="H109" s="131">
        <f>'Табл.2 н.в.'!H105+'Табл.2 рецидиви'!H107+'Табл.2 інші випадки повт.лікув'!H107</f>
        <v>79</v>
      </c>
      <c r="I109" s="266">
        <f>'Табл.2 н.в.'!I105+'Табл.2 рецидиви'!I107+'Табл.2 інші випадки повт.лікув'!I107</f>
        <v>214</v>
      </c>
    </row>
    <row r="111" spans="3:9" ht="18.75" customHeight="1">
      <c r="C111" s="267">
        <f aca="true" t="shared" si="2" ref="C111:I111">SUM(C80:C108)</f>
        <v>71</v>
      </c>
      <c r="D111" s="267">
        <f t="shared" si="2"/>
        <v>37</v>
      </c>
      <c r="E111" s="267">
        <f t="shared" si="2"/>
        <v>25</v>
      </c>
      <c r="F111" s="267">
        <f t="shared" si="2"/>
        <v>2</v>
      </c>
      <c r="G111" s="267">
        <f t="shared" si="2"/>
        <v>0</v>
      </c>
      <c r="H111" s="267">
        <f t="shared" si="2"/>
        <v>79</v>
      </c>
      <c r="I111" s="267">
        <f t="shared" si="2"/>
        <v>214</v>
      </c>
    </row>
    <row r="112" ht="24.75" customHeight="1">
      <c r="I112" s="19"/>
    </row>
    <row r="113" spans="1:9" ht="28.5" customHeight="1">
      <c r="A113" s="534" t="s">
        <v>62</v>
      </c>
      <c r="B113" s="534"/>
      <c r="C113" s="534"/>
      <c r="D113" s="534"/>
      <c r="E113" s="534"/>
      <c r="F113" s="534"/>
      <c r="G113" s="534"/>
      <c r="H113" s="534"/>
      <c r="I113" s="534"/>
    </row>
    <row r="114" spans="1:9" ht="18.75" thickBot="1">
      <c r="A114" s="504" t="s">
        <v>60</v>
      </c>
      <c r="B114" s="504"/>
      <c r="C114" s="366"/>
      <c r="D114" s="366"/>
      <c r="E114" s="366"/>
      <c r="F114" s="366"/>
      <c r="G114" s="20"/>
      <c r="H114" s="20"/>
      <c r="I114" s="21"/>
    </row>
    <row r="115" spans="1:9" ht="18.75" thickBot="1">
      <c r="A115" s="526" t="s">
        <v>40</v>
      </c>
      <c r="B115" s="527"/>
      <c r="C115" s="528"/>
      <c r="D115" s="391" t="s">
        <v>45</v>
      </c>
      <c r="E115" s="529"/>
      <c r="F115" s="530"/>
      <c r="G115" s="41"/>
      <c r="H115" s="20"/>
      <c r="I115" s="21"/>
    </row>
    <row r="116" spans="1:9" s="10" customFormat="1" ht="39.75" customHeight="1" thickBot="1">
      <c r="A116" s="8" t="s">
        <v>0</v>
      </c>
      <c r="B116" s="8" t="s">
        <v>1</v>
      </c>
      <c r="C116" s="8" t="s">
        <v>51</v>
      </c>
      <c r="D116" s="8" t="s">
        <v>52</v>
      </c>
      <c r="E116" s="8" t="s">
        <v>53</v>
      </c>
      <c r="F116" s="8" t="s">
        <v>54</v>
      </c>
      <c r="G116" s="8" t="s">
        <v>55</v>
      </c>
      <c r="H116" s="233" t="s">
        <v>56</v>
      </c>
      <c r="I116" s="8" t="s">
        <v>57</v>
      </c>
    </row>
    <row r="117" spans="1:11" s="10" customFormat="1" ht="14.25" customHeight="1" thickBot="1">
      <c r="A117" s="387">
        <v>1</v>
      </c>
      <c r="B117" s="59" t="s">
        <v>3</v>
      </c>
      <c r="C117" s="263">
        <f>'Табл.2 н.в.'!C111+'Табл.2 рецидиви'!C114+'Табл.2 інші випадки повт.лікув'!C114</f>
        <v>1</v>
      </c>
      <c r="D117" s="263">
        <f>'Табл.2 н.в.'!D111+'Табл.2 рецидиви'!D114+'Табл.2 інші випадки повт.лікув'!D114</f>
        <v>1</v>
      </c>
      <c r="E117" s="264">
        <f>'Табл.2 н.в.'!E111+'Табл.2 рецидиви'!E114+'Табл.2 інші випадки повт.лікув'!E114</f>
        <v>0</v>
      </c>
      <c r="F117" s="264">
        <f>'Табл.2 н.в.'!F111+'Табл.2 рецидиви'!F114+'Табл.2 інші випадки повт.лікув'!F114</f>
        <v>0</v>
      </c>
      <c r="G117" s="264">
        <f>'Табл.2 н.в.'!G111+'Табл.2 рецидиви'!G114+'Табл.2 інші випадки повт.лікув'!G114</f>
        <v>0</v>
      </c>
      <c r="H117" s="265">
        <f>'Табл.2 н.в.'!H111+'Табл.2 рецидиви'!H114+'Табл.2 інші випадки повт.лікув'!H114</f>
        <v>1</v>
      </c>
      <c r="I117" s="196">
        <f>'Табл.2 н.в.'!I111+'Табл.2 рецидиви'!I114+'Табл.2 інші випадки повт.лікув'!I114</f>
        <v>3</v>
      </c>
      <c r="K117" s="62"/>
    </row>
    <row r="118" spans="1:11" s="10" customFormat="1" ht="15.75" thickBot="1">
      <c r="A118" s="388">
        <v>2</v>
      </c>
      <c r="B118" s="61" t="s">
        <v>4</v>
      </c>
      <c r="C118" s="263">
        <f>'Табл.2 н.в.'!C112+'Табл.2 рецидиви'!C115+'Табл.2 інші випадки повт.лікув'!C115</f>
        <v>2</v>
      </c>
      <c r="D118" s="263">
        <f>'Табл.2 н.в.'!D112+'Табл.2 рецидиви'!D115+'Табл.2 інші випадки повт.лікув'!D115</f>
        <v>2</v>
      </c>
      <c r="E118" s="264">
        <f>'Табл.2 н.в.'!E112+'Табл.2 рецидиви'!E115+'Табл.2 інші випадки повт.лікув'!E115</f>
        <v>1</v>
      </c>
      <c r="F118" s="264">
        <f>'Табл.2 н.в.'!F112+'Табл.2 рецидиви'!F115+'Табл.2 інші випадки повт.лікув'!F115</f>
        <v>0</v>
      </c>
      <c r="G118" s="264">
        <f>'Табл.2 н.в.'!G112+'Табл.2 рецидиви'!G115+'Табл.2 інші випадки повт.лікув'!G115</f>
        <v>0</v>
      </c>
      <c r="H118" s="265">
        <f>'Табл.2 н.в.'!H112+'Табл.2 рецидиви'!H115+'Табл.2 інші випадки повт.лікув'!H115</f>
        <v>2</v>
      </c>
      <c r="I118" s="196">
        <f>'Табл.2 н.в.'!I112+'Табл.2 рецидиви'!I115+'Табл.2 інші випадки повт.лікув'!I115</f>
        <v>7</v>
      </c>
      <c r="K118" s="62"/>
    </row>
    <row r="119" spans="1:9" s="10" customFormat="1" ht="15.75" thickBot="1">
      <c r="A119" s="388">
        <v>3</v>
      </c>
      <c r="B119" s="61" t="s">
        <v>5</v>
      </c>
      <c r="C119" s="263">
        <f>'Табл.2 н.в.'!C113+'Табл.2 рецидиви'!C116+'Табл.2 інші випадки повт.лікув'!C116</f>
        <v>3</v>
      </c>
      <c r="D119" s="263">
        <f>'Табл.2 н.в.'!D113+'Табл.2 рецидиви'!D116+'Табл.2 інші випадки повт.лікув'!D116</f>
        <v>2</v>
      </c>
      <c r="E119" s="264">
        <f>'Табл.2 н.в.'!E113+'Табл.2 рецидиви'!E116+'Табл.2 інші випадки повт.лікув'!E116</f>
        <v>5</v>
      </c>
      <c r="F119" s="264">
        <f>'Табл.2 н.в.'!F113+'Табл.2 рецидиви'!F116+'Табл.2 інші випадки повт.лікув'!F116</f>
        <v>0</v>
      </c>
      <c r="G119" s="264">
        <f>'Табл.2 н.в.'!G113+'Табл.2 рецидиви'!G116+'Табл.2 інші випадки повт.лікув'!G116</f>
        <v>0</v>
      </c>
      <c r="H119" s="265">
        <f>'Табл.2 н.в.'!H113+'Табл.2 рецидиви'!H116+'Табл.2 інші випадки повт.лікув'!H116</f>
        <v>0</v>
      </c>
      <c r="I119" s="196">
        <f>'Табл.2 н.в.'!I113+'Табл.2 рецидиви'!I116+'Табл.2 інші випадки повт.лікув'!I116</f>
        <v>10</v>
      </c>
    </row>
    <row r="120" spans="1:9" s="10" customFormat="1" ht="15.75" thickBot="1">
      <c r="A120" s="389">
        <v>4</v>
      </c>
      <c r="B120" s="61" t="s">
        <v>6</v>
      </c>
      <c r="C120" s="263">
        <f>'Табл.2 н.в.'!C114+'Табл.2 рецидиви'!C117+'Табл.2 інші випадки повт.лікув'!C117</f>
        <v>1</v>
      </c>
      <c r="D120" s="263">
        <f>'Табл.2 н.в.'!D114+'Табл.2 рецидиви'!D117+'Табл.2 інші випадки повт.лікув'!D117</f>
        <v>0</v>
      </c>
      <c r="E120" s="264">
        <f>'Табл.2 н.в.'!E114+'Табл.2 рецидиви'!E117+'Табл.2 інші випадки повт.лікув'!E117</f>
        <v>0</v>
      </c>
      <c r="F120" s="264">
        <f>'Табл.2 н.в.'!F114+'Табл.2 рецидиви'!F117+'Табл.2 інші випадки повт.лікув'!F117</f>
        <v>0</v>
      </c>
      <c r="G120" s="264">
        <f>'Табл.2 н.в.'!G114+'Табл.2 рецидиви'!G117+'Табл.2 інші випадки повт.лікув'!G117</f>
        <v>0</v>
      </c>
      <c r="H120" s="265">
        <f>'Табл.2 н.в.'!H114+'Табл.2 рецидиви'!H117+'Табл.2 інші випадки повт.лікув'!H117</f>
        <v>4</v>
      </c>
      <c r="I120" s="196">
        <f>'Табл.2 н.в.'!I114+'Табл.2 рецидиви'!I117+'Табл.2 інші випадки повт.лікув'!I117</f>
        <v>5</v>
      </c>
    </row>
    <row r="121" spans="1:9" s="10" customFormat="1" ht="15.75" thickBot="1">
      <c r="A121" s="389">
        <v>5</v>
      </c>
      <c r="B121" s="61" t="s">
        <v>7</v>
      </c>
      <c r="C121" s="263">
        <f>'Табл.2 н.в.'!C115+'Табл.2 рецидиви'!C118+'Табл.2 інші випадки повт.лікув'!C118</f>
        <v>1</v>
      </c>
      <c r="D121" s="263">
        <f>'Табл.2 н.в.'!D115+'Табл.2 рецидиви'!D118+'Табл.2 інші випадки повт.лікув'!D118</f>
        <v>3</v>
      </c>
      <c r="E121" s="264">
        <f>'Табл.2 н.в.'!E115+'Табл.2 рецидиви'!E118+'Табл.2 інші випадки повт.лікув'!E118</f>
        <v>0</v>
      </c>
      <c r="F121" s="264">
        <f>'Табл.2 н.в.'!F115+'Табл.2 рецидиви'!F118+'Табл.2 інші випадки повт.лікув'!F118</f>
        <v>0</v>
      </c>
      <c r="G121" s="264">
        <f>'Табл.2 н.в.'!G115+'Табл.2 рецидиви'!G118+'Табл.2 інші випадки повт.лікув'!G118</f>
        <v>0</v>
      </c>
      <c r="H121" s="265">
        <f>'Табл.2 н.в.'!H115+'Табл.2 рецидиви'!H118+'Табл.2 інші випадки повт.лікув'!H118</f>
        <v>0</v>
      </c>
      <c r="I121" s="196">
        <f>'Табл.2 н.в.'!I115+'Табл.2 рецидиви'!I118+'Табл.2 інші випадки повт.лікув'!I118</f>
        <v>4</v>
      </c>
    </row>
    <row r="122" spans="1:9" s="10" customFormat="1" ht="15.75" thickBot="1">
      <c r="A122" s="388">
        <v>6</v>
      </c>
      <c r="B122" s="61" t="s">
        <v>8</v>
      </c>
      <c r="C122" s="263">
        <f>'Табл.2 н.в.'!C116+'Табл.2 рецидиви'!C119+'Табл.2 інші випадки повт.лікув'!C119</f>
        <v>3</v>
      </c>
      <c r="D122" s="263">
        <f>'Табл.2 н.в.'!D116+'Табл.2 рецидиви'!D119+'Табл.2 інші випадки повт.лікув'!D119</f>
        <v>2</v>
      </c>
      <c r="E122" s="264">
        <f>'Табл.2 н.в.'!E116+'Табл.2 рецидиви'!E119+'Табл.2 інші випадки повт.лікув'!E119</f>
        <v>5</v>
      </c>
      <c r="F122" s="264">
        <f>'Табл.2 н.в.'!F116+'Табл.2 рецидиви'!F119+'Табл.2 інші випадки повт.лікув'!F119</f>
        <v>0</v>
      </c>
      <c r="G122" s="264">
        <f>'Табл.2 н.в.'!G116+'Табл.2 рецидиви'!G119+'Табл.2 інші випадки повт.лікув'!G119</f>
        <v>0</v>
      </c>
      <c r="H122" s="265">
        <f>'Табл.2 н.в.'!H116+'Табл.2 рецидиви'!H119+'Табл.2 інші випадки повт.лікув'!H119</f>
        <v>0</v>
      </c>
      <c r="I122" s="196">
        <f>'Табл.2 н.в.'!I116+'Табл.2 рецидиви'!I119+'Табл.2 інші випадки повт.лікув'!I119</f>
        <v>10</v>
      </c>
    </row>
    <row r="123" spans="1:9" s="10" customFormat="1" ht="15.75" thickBot="1">
      <c r="A123" s="388">
        <v>7</v>
      </c>
      <c r="B123" s="61" t="s">
        <v>9</v>
      </c>
      <c r="C123" s="263">
        <f>'Табл.2 н.в.'!C117+'Табл.2 рецидиви'!C120+'Табл.2 інші випадки повт.лікув'!C120</f>
        <v>0</v>
      </c>
      <c r="D123" s="263">
        <f>'Табл.2 н.в.'!D117+'Табл.2 рецидиви'!D120+'Табл.2 інші випадки повт.лікув'!D120</f>
        <v>0</v>
      </c>
      <c r="E123" s="264">
        <f>'Табл.2 н.в.'!E117+'Табл.2 рецидиви'!E120+'Табл.2 інші випадки повт.лікув'!E120</f>
        <v>1</v>
      </c>
      <c r="F123" s="264">
        <f>'Табл.2 н.в.'!F117+'Табл.2 рецидиви'!F120+'Табл.2 інші випадки повт.лікув'!F120</f>
        <v>0</v>
      </c>
      <c r="G123" s="264">
        <f>'Табл.2 н.в.'!G117+'Табл.2 рецидиви'!G120+'Табл.2 інші випадки повт.лікув'!G120</f>
        <v>0</v>
      </c>
      <c r="H123" s="265">
        <f>'Табл.2 н.в.'!H117+'Табл.2 рецидиви'!H120+'Табл.2 інші випадки повт.лікув'!H120</f>
        <v>0</v>
      </c>
      <c r="I123" s="196">
        <f>'Табл.2 н.в.'!I117+'Табл.2 рецидиви'!I120+'Табл.2 інші випадки повт.лікув'!I120</f>
        <v>1</v>
      </c>
    </row>
    <row r="124" spans="1:9" s="10" customFormat="1" ht="15.75" thickBot="1">
      <c r="A124" s="388">
        <v>8</v>
      </c>
      <c r="B124" s="61" t="s">
        <v>10</v>
      </c>
      <c r="C124" s="263">
        <f>'Табл.2 н.в.'!C118+'Табл.2 рецидиви'!C121+'Табл.2 інші випадки повт.лікув'!C121</f>
        <v>3</v>
      </c>
      <c r="D124" s="263">
        <f>'Табл.2 н.в.'!D118+'Табл.2 рецидиви'!D121+'Табл.2 інші випадки повт.лікув'!D121</f>
        <v>2</v>
      </c>
      <c r="E124" s="264">
        <f>'Табл.2 н.в.'!E118+'Табл.2 рецидиви'!E121+'Табл.2 інші випадки повт.лікув'!E121</f>
        <v>0</v>
      </c>
      <c r="F124" s="264">
        <f>'Табл.2 н.в.'!F118+'Табл.2 рецидиви'!F121+'Табл.2 інші випадки повт.лікув'!F121</f>
        <v>0</v>
      </c>
      <c r="G124" s="264">
        <f>'Табл.2 н.в.'!G118+'Табл.2 рецидиви'!G121+'Табл.2 інші випадки повт.лікув'!G121</f>
        <v>0</v>
      </c>
      <c r="H124" s="265">
        <f>'Табл.2 н.в.'!H118+'Табл.2 рецидиви'!H121+'Табл.2 інші випадки повт.лікув'!H121</f>
        <v>0</v>
      </c>
      <c r="I124" s="196">
        <f>'Табл.2 н.в.'!I118+'Табл.2 рецидиви'!I121+'Табл.2 інші випадки повт.лікув'!I121</f>
        <v>5</v>
      </c>
    </row>
    <row r="125" spans="1:9" s="10" customFormat="1" ht="15.75" thickBot="1">
      <c r="A125" s="388">
        <v>9</v>
      </c>
      <c r="B125" s="61" t="s">
        <v>11</v>
      </c>
      <c r="C125" s="263">
        <f>'Табл.2 н.в.'!C119+'Табл.2 рецидиви'!C122+'Табл.2 інші випадки повт.лікув'!C122</f>
        <v>3</v>
      </c>
      <c r="D125" s="263">
        <f>'Табл.2 н.в.'!D119+'Табл.2 рецидиви'!D122+'Табл.2 інші випадки повт.лікув'!D122</f>
        <v>1</v>
      </c>
      <c r="E125" s="264">
        <f>'Табл.2 н.в.'!E119+'Табл.2 рецидиви'!E122+'Табл.2 інші випадки повт.лікув'!E122</f>
        <v>1</v>
      </c>
      <c r="F125" s="264">
        <f>'Табл.2 н.в.'!F119+'Табл.2 рецидиви'!F122+'Табл.2 інші випадки повт.лікув'!F122</f>
        <v>0</v>
      </c>
      <c r="G125" s="264">
        <f>'Табл.2 н.в.'!G119+'Табл.2 рецидиви'!G122+'Табл.2 інші випадки повт.лікув'!G122</f>
        <v>0</v>
      </c>
      <c r="H125" s="265">
        <f>'Табл.2 н.в.'!H119+'Табл.2 рецидиви'!H122+'Табл.2 інші випадки повт.лікув'!H122</f>
        <v>13</v>
      </c>
      <c r="I125" s="196">
        <f>'Табл.2 н.в.'!I119+'Табл.2 рецидиви'!I122+'Табл.2 інші випадки повт.лікув'!I122</f>
        <v>18</v>
      </c>
    </row>
    <row r="126" spans="1:9" s="10" customFormat="1" ht="15.75" thickBot="1">
      <c r="A126" s="388">
        <v>10</v>
      </c>
      <c r="B126" s="61" t="s">
        <v>12</v>
      </c>
      <c r="C126" s="263">
        <f>'Табл.2 н.в.'!C120+'Табл.2 рецидиви'!C123+'Табл.2 інші випадки повт.лікув'!C123</f>
        <v>5</v>
      </c>
      <c r="D126" s="263">
        <f>'Табл.2 н.в.'!D120+'Табл.2 рецидиви'!D123+'Табл.2 інші випадки повт.лікув'!D123</f>
        <v>1</v>
      </c>
      <c r="E126" s="264">
        <f>'Табл.2 н.в.'!E120+'Табл.2 рецидиви'!E123+'Табл.2 інші випадки повт.лікув'!E123</f>
        <v>0</v>
      </c>
      <c r="F126" s="264">
        <f>'Табл.2 н.в.'!F120+'Табл.2 рецидиви'!F123+'Табл.2 інші випадки повт.лікув'!F123</f>
        <v>0</v>
      </c>
      <c r="G126" s="264">
        <f>'Табл.2 н.в.'!G120+'Табл.2 рецидиви'!G123+'Табл.2 інші випадки повт.лікув'!G123</f>
        <v>0</v>
      </c>
      <c r="H126" s="265">
        <f>'Табл.2 н.в.'!H120+'Табл.2 рецидиви'!H123+'Табл.2 інші випадки повт.лікув'!H123</f>
        <v>30</v>
      </c>
      <c r="I126" s="196">
        <f>'Табл.2 н.в.'!I120+'Табл.2 рецидиви'!I123+'Табл.2 інші випадки повт.лікув'!I123</f>
        <v>36</v>
      </c>
    </row>
    <row r="127" spans="1:9" s="10" customFormat="1" ht="15.75" thickBot="1">
      <c r="A127" s="388">
        <v>11</v>
      </c>
      <c r="B127" s="61" t="s">
        <v>13</v>
      </c>
      <c r="C127" s="263">
        <f>'Табл.2 н.в.'!C121+'Табл.2 рецидиви'!C124+'Табл.2 інші випадки повт.лікув'!C124</f>
        <v>0</v>
      </c>
      <c r="D127" s="263">
        <f>'Табл.2 н.в.'!D121+'Табл.2 рецидиви'!D124+'Табл.2 інші випадки повт.лікув'!D124</f>
        <v>0</v>
      </c>
      <c r="E127" s="264">
        <f>'Табл.2 н.в.'!E121+'Табл.2 рецидиви'!E124+'Табл.2 інші випадки повт.лікув'!E124</f>
        <v>0</v>
      </c>
      <c r="F127" s="264">
        <f>'Табл.2 н.в.'!F121+'Табл.2 рецидиви'!F124+'Табл.2 інші випадки повт.лікув'!F124</f>
        <v>0</v>
      </c>
      <c r="G127" s="264">
        <f>'Табл.2 н.в.'!G121+'Табл.2 рецидиви'!G124+'Табл.2 інші випадки повт.лікув'!G124</f>
        <v>0</v>
      </c>
      <c r="H127" s="265">
        <f>'Табл.2 н.в.'!H121+'Табл.2 рецидиви'!H124+'Табл.2 інші випадки повт.лікув'!H124</f>
        <v>0</v>
      </c>
      <c r="I127" s="196">
        <f>'Табл.2 н.в.'!I121+'Табл.2 рецидиви'!I124+'Табл.2 інші випадки повт.лікув'!I124</f>
        <v>0</v>
      </c>
    </row>
    <row r="128" spans="1:9" s="10" customFormat="1" ht="15.75" thickBot="1">
      <c r="A128" s="388">
        <v>12</v>
      </c>
      <c r="B128" s="61" t="s">
        <v>14</v>
      </c>
      <c r="C128" s="263">
        <f>'Табл.2 н.в.'!C122+'Табл.2 рецидиви'!C125+'Табл.2 інші випадки повт.лікув'!C125</f>
        <v>6</v>
      </c>
      <c r="D128" s="263">
        <f>'Табл.2 н.в.'!D122+'Табл.2 рецидиви'!D125+'Табл.2 інші випадки повт.лікув'!D125</f>
        <v>1</v>
      </c>
      <c r="E128" s="264">
        <f>'Табл.2 н.в.'!E122+'Табл.2 рецидиви'!E125+'Табл.2 інші випадки повт.лікув'!E125</f>
        <v>4</v>
      </c>
      <c r="F128" s="264">
        <f>'Табл.2 н.в.'!F122+'Табл.2 рецидиви'!F125+'Табл.2 інші випадки повт.лікув'!F125</f>
        <v>0</v>
      </c>
      <c r="G128" s="264">
        <f>'Табл.2 н.в.'!G122+'Табл.2 рецидиви'!G125+'Табл.2 інші випадки повт.лікув'!G125</f>
        <v>0</v>
      </c>
      <c r="H128" s="265">
        <f>'Табл.2 н.в.'!H122+'Табл.2 рецидиви'!H125+'Табл.2 інші випадки повт.лікув'!H125</f>
        <v>0</v>
      </c>
      <c r="I128" s="196">
        <f>'Табл.2 н.в.'!I122+'Табл.2 рецидиви'!I125+'Табл.2 інші випадки повт.лікув'!I125</f>
        <v>11</v>
      </c>
    </row>
    <row r="129" spans="1:9" s="10" customFormat="1" ht="15.75" thickBot="1">
      <c r="A129" s="389">
        <v>13</v>
      </c>
      <c r="B129" s="61" t="s">
        <v>15</v>
      </c>
      <c r="C129" s="263">
        <f>'Табл.2 н.в.'!C123+'Табл.2 рецидиви'!C126+'Табл.2 інші випадки повт.лікув'!C126</f>
        <v>1</v>
      </c>
      <c r="D129" s="263">
        <f>'Табл.2 н.в.'!D123+'Табл.2 рецидиви'!D126+'Табл.2 інші випадки повт.лікув'!D126</f>
        <v>0</v>
      </c>
      <c r="E129" s="264">
        <f>'Табл.2 н.в.'!E123+'Табл.2 рецидиви'!E126+'Табл.2 інші випадки повт.лікув'!E126</f>
        <v>0</v>
      </c>
      <c r="F129" s="264">
        <f>'Табл.2 н.в.'!F123+'Табл.2 рецидиви'!F126+'Табл.2 інші випадки повт.лікув'!F126</f>
        <v>0</v>
      </c>
      <c r="G129" s="264">
        <f>'Табл.2 н.в.'!G123+'Табл.2 рецидиви'!G126+'Табл.2 інші випадки повт.лікув'!G126</f>
        <v>0</v>
      </c>
      <c r="H129" s="265">
        <f>'Табл.2 н.в.'!H123+'Табл.2 рецидиви'!H126+'Табл.2 інші випадки повт.лікув'!H126</f>
        <v>3</v>
      </c>
      <c r="I129" s="196">
        <f>'Табл.2 н.в.'!I123+'Табл.2 рецидиви'!I126+'Табл.2 інші випадки повт.лікув'!I126</f>
        <v>4</v>
      </c>
    </row>
    <row r="130" spans="1:9" s="10" customFormat="1" ht="15.75" thickBot="1">
      <c r="A130" s="389">
        <v>14</v>
      </c>
      <c r="B130" s="61" t="s">
        <v>16</v>
      </c>
      <c r="C130" s="263">
        <f>'Табл.2 н.в.'!C124+'Табл.2 рецидиви'!C127+'Табл.2 інші випадки повт.лікув'!C127</f>
        <v>2</v>
      </c>
      <c r="D130" s="263">
        <f>'Табл.2 н.в.'!D124+'Табл.2 рецидиви'!D127+'Табл.2 інші випадки повт.лікув'!D127</f>
        <v>6</v>
      </c>
      <c r="E130" s="264">
        <f>'Табл.2 н.в.'!E124+'Табл.2 рецидиви'!E127+'Табл.2 інші випадки повт.лікув'!E127</f>
        <v>10</v>
      </c>
      <c r="F130" s="264">
        <f>'Табл.2 н.в.'!F124+'Табл.2 рецидиви'!F127+'Табл.2 інші випадки повт.лікув'!F127</f>
        <v>0</v>
      </c>
      <c r="G130" s="264">
        <f>'Табл.2 н.в.'!G124+'Табл.2 рецидиви'!G127+'Табл.2 інші випадки повт.лікув'!G127</f>
        <v>0</v>
      </c>
      <c r="H130" s="265">
        <f>'Табл.2 н.в.'!H124+'Табл.2 рецидиви'!H127+'Табл.2 інші випадки повт.лікув'!H127</f>
        <v>0</v>
      </c>
      <c r="I130" s="196">
        <f>'Табл.2 н.в.'!I124+'Табл.2 рецидиви'!I127+'Табл.2 інші випадки повт.лікув'!I127</f>
        <v>18</v>
      </c>
    </row>
    <row r="131" spans="1:9" s="10" customFormat="1" ht="15.75" thickBot="1">
      <c r="A131" s="389">
        <v>15</v>
      </c>
      <c r="B131" s="61" t="s">
        <v>17</v>
      </c>
      <c r="C131" s="263">
        <f>'Табл.2 н.в.'!C125+'Табл.2 рецидиви'!C128+'Табл.2 інші випадки повт.лікув'!C128</f>
        <v>2</v>
      </c>
      <c r="D131" s="263">
        <f>'Табл.2 н.в.'!D125+'Табл.2 рецидиви'!D128+'Табл.2 інші випадки повт.лікув'!D128</f>
        <v>0</v>
      </c>
      <c r="E131" s="264">
        <f>'Табл.2 н.в.'!E125+'Табл.2 рецидиви'!E128+'Табл.2 інші випадки повт.лікув'!E128</f>
        <v>1</v>
      </c>
      <c r="F131" s="264">
        <f>'Табл.2 н.в.'!F125+'Табл.2 рецидиви'!F128+'Табл.2 інші випадки повт.лікув'!F128</f>
        <v>0</v>
      </c>
      <c r="G131" s="264">
        <f>'Табл.2 н.в.'!G125+'Табл.2 рецидиви'!G128+'Табл.2 інші випадки повт.лікув'!G128</f>
        <v>0</v>
      </c>
      <c r="H131" s="265">
        <f>'Табл.2 н.в.'!H125+'Табл.2 рецидиви'!H128+'Табл.2 інші випадки повт.лікув'!H128</f>
        <v>0</v>
      </c>
      <c r="I131" s="196">
        <f>'Табл.2 н.в.'!I125+'Табл.2 рецидиви'!I128+'Табл.2 інші випадки повт.лікув'!I128</f>
        <v>3</v>
      </c>
    </row>
    <row r="132" spans="1:9" s="10" customFormat="1" ht="15.75" thickBot="1">
      <c r="A132" s="388">
        <v>16</v>
      </c>
      <c r="B132" s="61" t="s">
        <v>18</v>
      </c>
      <c r="C132" s="263">
        <f>'Табл.2 н.в.'!C126+'Табл.2 рецидиви'!C129+'Табл.2 інші випадки повт.лікув'!C129</f>
        <v>0</v>
      </c>
      <c r="D132" s="263">
        <f>'Табл.2 н.в.'!D126+'Табл.2 рецидиви'!D129+'Табл.2 інші випадки повт.лікув'!D129</f>
        <v>0</v>
      </c>
      <c r="E132" s="264">
        <f>'Табл.2 н.в.'!E126+'Табл.2 рецидиви'!E129+'Табл.2 інші випадки повт.лікув'!E129</f>
        <v>0</v>
      </c>
      <c r="F132" s="264">
        <f>'Табл.2 н.в.'!F126+'Табл.2 рецидиви'!F129+'Табл.2 інші випадки повт.лікув'!F129</f>
        <v>0</v>
      </c>
      <c r="G132" s="264">
        <f>'Табл.2 н.в.'!G126+'Табл.2 рецидиви'!G129+'Табл.2 інші випадки повт.лікув'!G129</f>
        <v>0</v>
      </c>
      <c r="H132" s="265">
        <f>'Табл.2 н.в.'!H126+'Табл.2 рецидиви'!H129+'Табл.2 інші випадки повт.лікув'!H129</f>
        <v>0</v>
      </c>
      <c r="I132" s="196">
        <f>'Табл.2 н.в.'!I126+'Табл.2 рецидиви'!I129+'Табл.2 інші випадки повт.лікув'!I129</f>
        <v>0</v>
      </c>
    </row>
    <row r="133" spans="1:9" s="10" customFormat="1" ht="15.75" thickBot="1">
      <c r="A133" s="388">
        <v>17</v>
      </c>
      <c r="B133" s="61" t="s">
        <v>19</v>
      </c>
      <c r="C133" s="263">
        <f>'Табл.2 н.в.'!C127+'Табл.2 рецидиви'!C130+'Табл.2 інші випадки повт.лікув'!C130</f>
        <v>4</v>
      </c>
      <c r="D133" s="263">
        <f>'Табл.2 н.в.'!D127+'Табл.2 рецидиви'!D130+'Табл.2 інші випадки повт.лікув'!D130</f>
        <v>1</v>
      </c>
      <c r="E133" s="264">
        <f>'Табл.2 н.в.'!E127+'Табл.2 рецидиви'!E130+'Табл.2 інші випадки повт.лікув'!E130</f>
        <v>0</v>
      </c>
      <c r="F133" s="264">
        <f>'Табл.2 н.в.'!F127+'Табл.2 рецидиви'!F130+'Табл.2 інші випадки повт.лікув'!F130</f>
        <v>0</v>
      </c>
      <c r="G133" s="264">
        <f>'Табл.2 н.в.'!G127+'Табл.2 рецидиви'!G130+'Табл.2 інші випадки повт.лікув'!G130</f>
        <v>0</v>
      </c>
      <c r="H133" s="265">
        <f>'Табл.2 н.в.'!H127+'Табл.2 рецидиви'!H130+'Табл.2 інші випадки повт.лікув'!H130</f>
        <v>7</v>
      </c>
      <c r="I133" s="196">
        <f>'Табл.2 н.в.'!I127+'Табл.2 рецидиви'!I130+'Табл.2 інші випадки повт.лікув'!I130</f>
        <v>12</v>
      </c>
    </row>
    <row r="134" spans="1:9" s="10" customFormat="1" ht="15.75" thickBot="1">
      <c r="A134" s="389">
        <v>18</v>
      </c>
      <c r="B134" s="61" t="s">
        <v>20</v>
      </c>
      <c r="C134" s="263">
        <f>'Табл.2 н.в.'!C128+'Табл.2 рецидиви'!C131+'Табл.2 інші випадки повт.лікув'!C131</f>
        <v>1</v>
      </c>
      <c r="D134" s="263">
        <f>'Табл.2 н.в.'!D128+'Табл.2 рецидиви'!D131+'Табл.2 інші випадки повт.лікув'!D131</f>
        <v>1</v>
      </c>
      <c r="E134" s="264">
        <f>'Табл.2 н.в.'!E128+'Табл.2 рецидиви'!E131+'Табл.2 інші випадки повт.лікув'!E131</f>
        <v>0</v>
      </c>
      <c r="F134" s="264">
        <f>'Табл.2 н.в.'!F128+'Табл.2 рецидиви'!F131+'Табл.2 інші випадки повт.лікув'!F131</f>
        <v>0</v>
      </c>
      <c r="G134" s="264">
        <f>'Табл.2 н.в.'!G128+'Табл.2 рецидиви'!G131+'Табл.2 інші випадки повт.лікув'!G131</f>
        <v>0</v>
      </c>
      <c r="H134" s="265">
        <f>'Табл.2 н.в.'!H128+'Табл.2 рецидиви'!H131+'Табл.2 інші випадки повт.лікув'!H131</f>
        <v>0</v>
      </c>
      <c r="I134" s="196">
        <f>'Табл.2 н.в.'!I128+'Табл.2 рецидиви'!I131+'Табл.2 інші випадки повт.лікув'!I131</f>
        <v>2</v>
      </c>
    </row>
    <row r="135" spans="1:9" s="10" customFormat="1" ht="15.75" thickBot="1">
      <c r="A135" s="389">
        <v>19</v>
      </c>
      <c r="B135" s="61" t="s">
        <v>21</v>
      </c>
      <c r="C135" s="263">
        <f>'Табл.2 н.в.'!C129+'Табл.2 рецидиви'!C132+'Табл.2 інші випадки повт.лікув'!C132</f>
        <v>0</v>
      </c>
      <c r="D135" s="263">
        <f>'Табл.2 н.в.'!D129+'Табл.2 рецидиви'!D132+'Табл.2 інші випадки повт.лікув'!D132</f>
        <v>2</v>
      </c>
      <c r="E135" s="264">
        <f>'Табл.2 н.в.'!E129+'Табл.2 рецидиви'!E132+'Табл.2 інші випадки повт.лікув'!E132</f>
        <v>1</v>
      </c>
      <c r="F135" s="264">
        <f>'Табл.2 н.в.'!F129+'Табл.2 рецидиви'!F132+'Табл.2 інші випадки повт.лікув'!F132</f>
        <v>0</v>
      </c>
      <c r="G135" s="264">
        <f>'Табл.2 н.в.'!G129+'Табл.2 рецидиви'!G132+'Табл.2 інші випадки повт.лікув'!G132</f>
        <v>0</v>
      </c>
      <c r="H135" s="265">
        <f>'Табл.2 н.в.'!H129+'Табл.2 рецидиви'!H132+'Табл.2 інші випадки повт.лікув'!H132</f>
        <v>0</v>
      </c>
      <c r="I135" s="196">
        <f>'Табл.2 н.в.'!I129+'Табл.2 рецидиви'!I132+'Табл.2 інші випадки повт.лікув'!I132</f>
        <v>3</v>
      </c>
    </row>
    <row r="136" spans="1:9" s="10" customFormat="1" ht="15.75" thickBot="1">
      <c r="A136" s="388">
        <v>20</v>
      </c>
      <c r="B136" s="61" t="s">
        <v>22</v>
      </c>
      <c r="C136" s="263">
        <f>'Табл.2 н.в.'!C130+'Табл.2 рецидиви'!C133+'Табл.2 інші випадки повт.лікув'!C133</f>
        <v>3</v>
      </c>
      <c r="D136" s="263">
        <f>'Табл.2 н.в.'!D130+'Табл.2 рецидиви'!D133+'Табл.2 інші випадки повт.лікув'!D133</f>
        <v>2</v>
      </c>
      <c r="E136" s="264">
        <f>'Табл.2 н.в.'!E130+'Табл.2 рецидиви'!E133+'Табл.2 інші випадки повт.лікув'!E133</f>
        <v>0</v>
      </c>
      <c r="F136" s="264">
        <f>'Табл.2 н.в.'!F130+'Табл.2 рецидиви'!F133+'Табл.2 інші випадки повт.лікув'!F133</f>
        <v>0</v>
      </c>
      <c r="G136" s="264">
        <f>'Табл.2 н.в.'!G130+'Табл.2 рецидиви'!G133+'Табл.2 інші випадки повт.лікув'!G133</f>
        <v>0</v>
      </c>
      <c r="H136" s="265">
        <f>'Табл.2 н.в.'!H130+'Табл.2 рецидиви'!H133+'Табл.2 інші випадки повт.лікув'!H133</f>
        <v>0</v>
      </c>
      <c r="I136" s="196">
        <f>'Табл.2 н.в.'!I130+'Табл.2 рецидиви'!I133+'Табл.2 інші випадки повт.лікув'!I133</f>
        <v>5</v>
      </c>
    </row>
    <row r="137" spans="1:9" s="10" customFormat="1" ht="15.75" thickBot="1">
      <c r="A137" s="388">
        <v>21</v>
      </c>
      <c r="B137" s="61" t="s">
        <v>23</v>
      </c>
      <c r="C137" s="263">
        <f>'Табл.2 н.в.'!C131+'Табл.2 рецидиви'!C134+'Табл.2 інші випадки повт.лікув'!C134</f>
        <v>2</v>
      </c>
      <c r="D137" s="263">
        <f>'Табл.2 н.в.'!D131+'Табл.2 рецидиви'!D134+'Табл.2 інші випадки повт.лікув'!D134</f>
        <v>1</v>
      </c>
      <c r="E137" s="264">
        <f>'Табл.2 н.в.'!E131+'Табл.2 рецидиви'!E134+'Табл.2 інші випадки повт.лікув'!E134</f>
        <v>0</v>
      </c>
      <c r="F137" s="264">
        <f>'Табл.2 н.в.'!F131+'Табл.2 рецидиви'!F134+'Табл.2 інші випадки повт.лікув'!F134</f>
        <v>0</v>
      </c>
      <c r="G137" s="264">
        <f>'Табл.2 н.в.'!G131+'Табл.2 рецидиви'!G134+'Табл.2 інші випадки повт.лікув'!G134</f>
        <v>0</v>
      </c>
      <c r="H137" s="265">
        <f>'Табл.2 н.в.'!H131+'Табл.2 рецидиви'!H134+'Табл.2 інші випадки повт.лікув'!H134</f>
        <v>1</v>
      </c>
      <c r="I137" s="196">
        <f>'Табл.2 н.в.'!I131+'Табл.2 рецидиви'!I134+'Табл.2 інші випадки повт.лікув'!I134</f>
        <v>4</v>
      </c>
    </row>
    <row r="138" spans="1:9" s="10" customFormat="1" ht="15.75" thickBot="1">
      <c r="A138" s="388">
        <v>22</v>
      </c>
      <c r="B138" s="61" t="s">
        <v>24</v>
      </c>
      <c r="C138" s="263">
        <f>'Табл.2 н.в.'!C132+'Табл.2 рецидиви'!C135+'Табл.2 інші випадки повт.лікув'!C135</f>
        <v>4</v>
      </c>
      <c r="D138" s="263">
        <f>'Табл.2 н.в.'!D132+'Табл.2 рецидиви'!D135+'Табл.2 інші випадки повт.лікув'!D135</f>
        <v>1</v>
      </c>
      <c r="E138" s="264">
        <f>'Табл.2 н.в.'!E132+'Табл.2 рецидиви'!E135+'Табл.2 інші випадки повт.лікув'!E135</f>
        <v>0</v>
      </c>
      <c r="F138" s="264">
        <f>'Табл.2 н.в.'!F132+'Табл.2 рецидиви'!F135+'Табл.2 інші випадки повт.лікув'!F135</f>
        <v>0</v>
      </c>
      <c r="G138" s="264">
        <f>'Табл.2 н.в.'!G132+'Табл.2 рецидиви'!G135+'Табл.2 інші випадки повт.лікув'!G135</f>
        <v>0</v>
      </c>
      <c r="H138" s="265">
        <f>'Табл.2 н.в.'!H132+'Табл.2 рецидиви'!H135+'Табл.2 інші випадки повт.лікув'!H135</f>
        <v>7</v>
      </c>
      <c r="I138" s="196">
        <f>'Табл.2 н.в.'!I132+'Табл.2 рецидиви'!I135+'Табл.2 інші випадки повт.лікув'!I135</f>
        <v>12</v>
      </c>
    </row>
    <row r="139" spans="1:9" s="10" customFormat="1" ht="15.75" thickBot="1">
      <c r="A139" s="388">
        <v>23</v>
      </c>
      <c r="B139" s="61" t="s">
        <v>25</v>
      </c>
      <c r="C139" s="263">
        <f>'Табл.2 н.в.'!C133+'Табл.2 рецидиви'!C136+'Табл.2 інші випадки повт.лікув'!C136</f>
        <v>1</v>
      </c>
      <c r="D139" s="263">
        <f>'Табл.2 н.в.'!D133+'Табл.2 рецидиви'!D136+'Табл.2 інші випадки повт.лікув'!D136</f>
        <v>3</v>
      </c>
      <c r="E139" s="264">
        <f>'Табл.2 н.в.'!E133+'Табл.2 рецидиви'!E136+'Табл.2 інші випадки повт.лікув'!E136</f>
        <v>1</v>
      </c>
      <c r="F139" s="264">
        <f>'Табл.2 н.в.'!F133+'Табл.2 рецидиви'!F136+'Табл.2 інші випадки повт.лікув'!F136</f>
        <v>0</v>
      </c>
      <c r="G139" s="264">
        <f>'Табл.2 н.в.'!G133+'Табл.2 рецидиви'!G136+'Табл.2 інші випадки повт.лікув'!G136</f>
        <v>0</v>
      </c>
      <c r="H139" s="265">
        <f>'Табл.2 н.в.'!H133+'Табл.2 рецидиви'!H136+'Табл.2 інші випадки повт.лікув'!H136</f>
        <v>0</v>
      </c>
      <c r="I139" s="196">
        <f>'Табл.2 н.в.'!I133+'Табл.2 рецидиви'!I136+'Табл.2 інші випадки повт.лікув'!I136</f>
        <v>5</v>
      </c>
    </row>
    <row r="140" spans="1:9" s="10" customFormat="1" ht="15.75" thickBot="1">
      <c r="A140" s="389">
        <v>24</v>
      </c>
      <c r="B140" s="61" t="s">
        <v>26</v>
      </c>
      <c r="C140" s="263">
        <f>'Табл.2 н.в.'!C134+'Табл.2 рецидиви'!C137+'Табл.2 інші випадки повт.лікув'!C137</f>
        <v>4</v>
      </c>
      <c r="D140" s="263">
        <f>'Табл.2 н.в.'!D134+'Табл.2 рецидиви'!D137+'Табл.2 інші випадки повт.лікув'!D137</f>
        <v>1</v>
      </c>
      <c r="E140" s="264">
        <f>'Табл.2 н.в.'!E134+'Табл.2 рецидиви'!E137+'Табл.2 інші випадки повт.лікув'!E137</f>
        <v>0</v>
      </c>
      <c r="F140" s="264">
        <f>'Табл.2 н.в.'!F134+'Табл.2 рецидиви'!F137+'Табл.2 інші випадки повт.лікув'!F137</f>
        <v>0</v>
      </c>
      <c r="G140" s="264">
        <f>'Табл.2 н.в.'!G134+'Табл.2 рецидиви'!G137+'Табл.2 інші випадки повт.лікув'!G137</f>
        <v>0</v>
      </c>
      <c r="H140" s="265">
        <f>'Табл.2 н.в.'!H134+'Табл.2 рецидиви'!H137+'Табл.2 інші випадки повт.лікув'!H137</f>
        <v>0</v>
      </c>
      <c r="I140" s="196">
        <f>'Табл.2 н.в.'!I134+'Табл.2 рецидиви'!I137+'Табл.2 інші випадки повт.лікув'!I137</f>
        <v>5</v>
      </c>
    </row>
    <row r="141" spans="1:9" s="10" customFormat="1" ht="15.75" thickBot="1">
      <c r="A141" s="388">
        <v>25</v>
      </c>
      <c r="B141" s="61" t="s">
        <v>27</v>
      </c>
      <c r="C141" s="263">
        <f>'Табл.2 н.в.'!C135+'Табл.2 рецидиви'!C138+'Табл.2 інші випадки повт.лікув'!C138</f>
        <v>6</v>
      </c>
      <c r="D141" s="263">
        <f>'Табл.2 н.в.'!D135+'Табл.2 рецидиви'!D138+'Табл.2 інші випадки повт.лікув'!D138</f>
        <v>1</v>
      </c>
      <c r="E141" s="264">
        <f>'Табл.2 н.в.'!E135+'Табл.2 рецидиви'!E138+'Табл.2 інші випадки повт.лікув'!E138</f>
        <v>0</v>
      </c>
      <c r="F141" s="264">
        <f>'Табл.2 н.в.'!F135+'Табл.2 рецидиви'!F138+'Табл.2 інші випадки повт.лікув'!F138</f>
        <v>0</v>
      </c>
      <c r="G141" s="264">
        <f>'Табл.2 н.в.'!G135+'Табл.2 рецидиви'!G138+'Табл.2 інші випадки повт.лікув'!G138</f>
        <v>0</v>
      </c>
      <c r="H141" s="265">
        <f>'Табл.2 н.в.'!H135+'Табл.2 рецидиви'!H138+'Табл.2 інші випадки повт.лікув'!H138</f>
        <v>0</v>
      </c>
      <c r="I141" s="196">
        <f>'Табл.2 н.в.'!I135+'Табл.2 рецидиви'!I138+'Табл.2 інші випадки повт.лікув'!I138</f>
        <v>7</v>
      </c>
    </row>
    <row r="142" spans="1:9" s="10" customFormat="1" ht="15.75" thickBot="1">
      <c r="A142" s="388">
        <v>26</v>
      </c>
      <c r="B142" s="223" t="s">
        <v>65</v>
      </c>
      <c r="C142" s="263">
        <f>'Табл.2 н.в.'!C136+'Табл.2 рецидиви'!C139+'Табл.2 інші випадки повт.лікув'!C139</f>
        <v>0</v>
      </c>
      <c r="D142" s="263">
        <f>'Табл.2 н.в.'!D136+'Табл.2 рецидиви'!D139+'Табл.2 інші випадки повт.лікув'!D139</f>
        <v>0</v>
      </c>
      <c r="E142" s="264">
        <f>'Табл.2 н.в.'!E136+'Табл.2 рецидиви'!E139+'Табл.2 інші випадки повт.лікув'!E139</f>
        <v>0</v>
      </c>
      <c r="F142" s="264">
        <f>'Табл.2 н.в.'!F136+'Табл.2 рецидиви'!F139+'Табл.2 інші випадки повт.лікув'!F139</f>
        <v>0</v>
      </c>
      <c r="G142" s="264">
        <f>'Табл.2 н.в.'!G136+'Табл.2 рецидиви'!G139+'Табл.2 інші випадки повт.лікув'!G139</f>
        <v>0</v>
      </c>
      <c r="H142" s="265">
        <f>'Табл.2 н.в.'!H136+'Табл.2 рецидиви'!H139+'Табл.2 інші випадки повт.лікув'!H139</f>
        <v>12</v>
      </c>
      <c r="I142" s="196">
        <f>'Табл.2 н.в.'!I136+'Табл.2 рецидиви'!I139+'Табл.2 інші випадки повт.лікув'!I139</f>
        <v>12</v>
      </c>
    </row>
    <row r="143" spans="1:9" s="10" customFormat="1" ht="15.75" thickBot="1">
      <c r="A143" s="388">
        <v>27</v>
      </c>
      <c r="B143" s="224" t="s">
        <v>67</v>
      </c>
      <c r="C143" s="263">
        <f>'Табл.2 н.в.'!C137+'Табл.2 рецидиви'!C140+'Табл.2 інші випадки повт.лікув'!C140</f>
        <v>0</v>
      </c>
      <c r="D143" s="263">
        <f>'Табл.2 н.в.'!D137+'Табл.2 рецидиви'!D140+'Табл.2 інші випадки повт.лікув'!D140</f>
        <v>0</v>
      </c>
      <c r="E143" s="264">
        <f>'Табл.2 н.в.'!E137+'Табл.2 рецидиви'!E140+'Табл.2 інші випадки повт.лікув'!E140</f>
        <v>0</v>
      </c>
      <c r="F143" s="264">
        <f>'Табл.2 н.в.'!F137+'Табл.2 рецидиви'!F140+'Табл.2 інші випадки повт.лікув'!F140</f>
        <v>0</v>
      </c>
      <c r="G143" s="264">
        <f>'Табл.2 н.в.'!G137+'Табл.2 рецидиви'!G140+'Табл.2 інші випадки повт.лікув'!G140</f>
        <v>0</v>
      </c>
      <c r="H143" s="265">
        <f>'Табл.2 н.в.'!H137+'Табл.2 рецидиви'!H140+'Табл.2 інші випадки повт.лікув'!H140</f>
        <v>0</v>
      </c>
      <c r="I143" s="196">
        <f>'Табл.2 н.в.'!I137+'Табл.2 рецидиви'!I140+'Табл.2 інші випадки повт.лікув'!I140</f>
        <v>0</v>
      </c>
    </row>
    <row r="144" spans="1:9" s="10" customFormat="1" ht="15.75" thickBot="1">
      <c r="A144" s="388">
        <v>28</v>
      </c>
      <c r="B144" s="224" t="s">
        <v>68</v>
      </c>
      <c r="C144" s="263">
        <f>'Табл.2 н.в.'!C138+'Табл.2 рецидиви'!C141+'Табл.2 інші випадки повт.лікув'!C141</f>
        <v>0</v>
      </c>
      <c r="D144" s="263">
        <f>'Табл.2 н.в.'!D138+'Табл.2 рецидиви'!D141+'Табл.2 інші випадки повт.лікув'!D141</f>
        <v>0</v>
      </c>
      <c r="E144" s="264">
        <f>'Табл.2 н.в.'!E138+'Табл.2 рецидиви'!E141+'Табл.2 інші випадки повт.лікув'!E141</f>
        <v>0</v>
      </c>
      <c r="F144" s="264">
        <f>'Табл.2 н.в.'!F138+'Табл.2 рецидиви'!F141+'Табл.2 інші випадки повт.лікув'!F141</f>
        <v>0</v>
      </c>
      <c r="G144" s="264">
        <f>'Табл.2 н.в.'!G138+'Табл.2 рецидиви'!G141+'Табл.2 інші випадки повт.лікув'!G141</f>
        <v>0</v>
      </c>
      <c r="H144" s="265">
        <f>'Табл.2 н.в.'!H138+'Табл.2 рецидиви'!H141+'Табл.2 інші випадки повт.лікув'!H141</f>
        <v>0</v>
      </c>
      <c r="I144" s="196">
        <f>'Табл.2 н.в.'!I138+'Табл.2 рецидиви'!I141+'Табл.2 інші випадки повт.лікув'!I141</f>
        <v>0</v>
      </c>
    </row>
    <row r="145" spans="1:9" s="10" customFormat="1" ht="18" customHeight="1" thickBot="1">
      <c r="A145" s="388">
        <v>29</v>
      </c>
      <c r="B145" s="224" t="s">
        <v>66</v>
      </c>
      <c r="C145" s="263">
        <f>'Табл.2 н.в.'!C139+'Табл.2 рецидиви'!C142+'Табл.2 інші випадки повт.лікув'!C142</f>
        <v>0</v>
      </c>
      <c r="D145" s="263">
        <f>'Табл.2 н.в.'!D139+'Табл.2 рецидиви'!D142+'Табл.2 інші випадки повт.лікув'!D142</f>
        <v>0</v>
      </c>
      <c r="E145" s="264">
        <f>'Табл.2 н.в.'!E139+'Табл.2 рецидиви'!E142+'Табл.2 інші випадки повт.лікув'!E142</f>
        <v>0</v>
      </c>
      <c r="F145" s="264">
        <f>'Табл.2 н.в.'!F139+'Табл.2 рецидиви'!F142+'Табл.2 інші випадки повт.лікув'!F142</f>
        <v>0</v>
      </c>
      <c r="G145" s="264">
        <f>'Табл.2 н.в.'!G139+'Табл.2 рецидиви'!G142+'Табл.2 інші випадки повт.лікув'!G142</f>
        <v>0</v>
      </c>
      <c r="H145" s="265">
        <f>'Табл.2 н.в.'!H139+'Табл.2 рецидиви'!H142+'Табл.2 інші випадки повт.лікув'!H142</f>
        <v>0</v>
      </c>
      <c r="I145" s="196">
        <f>'Табл.2 н.в.'!I139+'Табл.2 рецидиви'!I142+'Табл.2 інші випадки повт.лікув'!I142</f>
        <v>0</v>
      </c>
    </row>
    <row r="146" spans="1:9" ht="16.5" thickBot="1">
      <c r="A146" s="536" t="s">
        <v>2</v>
      </c>
      <c r="B146" s="537"/>
      <c r="C146" s="150">
        <f>'Табл.2 н.в.'!C140+'Табл.2 рецидиви'!C143+'Табл.2 інші випадки повт.лікув'!C143</f>
        <v>58</v>
      </c>
      <c r="D146" s="150">
        <f>'Табл.2 н.в.'!D140+'Табл.2 рецидиви'!D143+'Табл.2 інші випадки повт.лікув'!D143</f>
        <v>34</v>
      </c>
      <c r="E146" s="132">
        <f>'Табл.2 н.в.'!E140+'Табл.2 рецидиви'!E143+'Табл.2 інші випадки повт.лікув'!E143</f>
        <v>30</v>
      </c>
      <c r="F146" s="132">
        <f>'Табл.2 н.в.'!F140+'Табл.2 рецидиви'!F143+'Табл.2 інші випадки повт.лікув'!F143</f>
        <v>0</v>
      </c>
      <c r="G146" s="132">
        <f>'Табл.2 н.в.'!G140+'Табл.2 рецидиви'!G143+'Табл.2 інші випадки повт.лікув'!G143</f>
        <v>0</v>
      </c>
      <c r="H146" s="131">
        <f>'Табл.2 н.в.'!H140+'Табл.2 рецидиви'!H143+'Табл.2 інші випадки повт.лікув'!H143</f>
        <v>80</v>
      </c>
      <c r="I146" s="266">
        <f>'Табл.2 н.в.'!I140+'Табл.2 рецидиви'!I143+'Табл.2 інші випадки повт.лікув'!I143</f>
        <v>202</v>
      </c>
    </row>
    <row r="147" spans="3:9" ht="15">
      <c r="C147" s="53"/>
      <c r="D147" s="53"/>
      <c r="E147" s="53"/>
      <c r="F147" s="53"/>
      <c r="G147" s="53"/>
      <c r="H147" s="53"/>
      <c r="I147" s="52"/>
    </row>
    <row r="148" spans="3:9" ht="20.25" customHeight="1">
      <c r="C148" s="268">
        <f aca="true" t="shared" si="3" ref="C148:I148">SUM(C117:C145)</f>
        <v>58</v>
      </c>
      <c r="D148" s="268">
        <f t="shared" si="3"/>
        <v>34</v>
      </c>
      <c r="E148" s="268">
        <f t="shared" si="3"/>
        <v>30</v>
      </c>
      <c r="F148" s="268">
        <f t="shared" si="3"/>
        <v>0</v>
      </c>
      <c r="G148" s="268">
        <f t="shared" si="3"/>
        <v>0</v>
      </c>
      <c r="H148" s="268">
        <f t="shared" si="3"/>
        <v>80</v>
      </c>
      <c r="I148" s="268">
        <f t="shared" si="3"/>
        <v>202</v>
      </c>
    </row>
    <row r="150" ht="18.75" customHeight="1"/>
    <row r="151" spans="1:9" ht="27.75" customHeight="1">
      <c r="A151" s="534" t="s">
        <v>62</v>
      </c>
      <c r="B151" s="534"/>
      <c r="C151" s="534"/>
      <c r="D151" s="534"/>
      <c r="E151" s="534"/>
      <c r="F151" s="534"/>
      <c r="G151" s="534"/>
      <c r="H151" s="534"/>
      <c r="I151" s="534"/>
    </row>
    <row r="152" spans="1:9" ht="18.75" thickBot="1">
      <c r="A152" s="504" t="s">
        <v>60</v>
      </c>
      <c r="B152" s="504"/>
      <c r="C152" s="366"/>
      <c r="D152" s="366"/>
      <c r="E152" s="366"/>
      <c r="F152" s="366"/>
      <c r="G152" s="20"/>
      <c r="H152" s="20"/>
      <c r="I152" s="21"/>
    </row>
    <row r="153" spans="1:9" ht="18.75" thickBot="1">
      <c r="A153" s="526" t="s">
        <v>40</v>
      </c>
      <c r="B153" s="527"/>
      <c r="C153" s="528"/>
      <c r="D153" s="554" t="s">
        <v>64</v>
      </c>
      <c r="E153" s="555"/>
      <c r="F153" s="556"/>
      <c r="G153" s="41"/>
      <c r="H153" s="20"/>
      <c r="I153" s="21"/>
    </row>
    <row r="154" spans="1:9" s="10" customFormat="1" ht="39.75" customHeight="1" thickBot="1">
      <c r="A154" s="8" t="s">
        <v>0</v>
      </c>
      <c r="B154" s="8" t="s">
        <v>1</v>
      </c>
      <c r="C154" s="235" t="s">
        <v>51</v>
      </c>
      <c r="D154" s="235" t="s">
        <v>52</v>
      </c>
      <c r="E154" s="235" t="s">
        <v>53</v>
      </c>
      <c r="F154" s="235" t="s">
        <v>54</v>
      </c>
      <c r="G154" s="235" t="s">
        <v>55</v>
      </c>
      <c r="H154" s="262" t="s">
        <v>56</v>
      </c>
      <c r="I154" s="8" t="s">
        <v>57</v>
      </c>
    </row>
    <row r="155" spans="1:11" s="10" customFormat="1" ht="18" customHeight="1" thickBot="1">
      <c r="A155" s="387">
        <v>1</v>
      </c>
      <c r="B155" s="59" t="s">
        <v>3</v>
      </c>
      <c r="C155" s="310">
        <f aca="true" t="shared" si="4" ref="C155:I164">C6+C43+C80+C117</f>
        <v>11</v>
      </c>
      <c r="D155" s="113">
        <f t="shared" si="4"/>
        <v>6</v>
      </c>
      <c r="E155" s="113">
        <f t="shared" si="4"/>
        <v>1</v>
      </c>
      <c r="F155" s="113">
        <f t="shared" si="4"/>
        <v>1</v>
      </c>
      <c r="G155" s="113">
        <f t="shared" si="4"/>
        <v>0</v>
      </c>
      <c r="H155" s="311">
        <f t="shared" si="4"/>
        <v>7</v>
      </c>
      <c r="I155" s="196">
        <f t="shared" si="4"/>
        <v>26</v>
      </c>
      <c r="K155" s="62"/>
    </row>
    <row r="156" spans="1:11" s="10" customFormat="1" ht="15.75" thickBot="1">
      <c r="A156" s="388">
        <v>2</v>
      </c>
      <c r="B156" s="61" t="s">
        <v>4</v>
      </c>
      <c r="C156" s="310">
        <f t="shared" si="4"/>
        <v>11</v>
      </c>
      <c r="D156" s="113">
        <f t="shared" si="4"/>
        <v>3</v>
      </c>
      <c r="E156" s="113">
        <f t="shared" si="4"/>
        <v>1</v>
      </c>
      <c r="F156" s="113">
        <f t="shared" si="4"/>
        <v>0</v>
      </c>
      <c r="G156" s="113">
        <f t="shared" si="4"/>
        <v>0</v>
      </c>
      <c r="H156" s="311">
        <f t="shared" si="4"/>
        <v>30</v>
      </c>
      <c r="I156" s="196">
        <f t="shared" si="4"/>
        <v>45</v>
      </c>
      <c r="K156" s="62"/>
    </row>
    <row r="157" spans="1:9" s="10" customFormat="1" ht="15.75" thickBot="1">
      <c r="A157" s="388">
        <v>3</v>
      </c>
      <c r="B157" s="61" t="s">
        <v>5</v>
      </c>
      <c r="C157" s="310">
        <f t="shared" si="4"/>
        <v>26</v>
      </c>
      <c r="D157" s="113">
        <f t="shared" si="4"/>
        <v>20</v>
      </c>
      <c r="E157" s="113">
        <f t="shared" si="4"/>
        <v>17</v>
      </c>
      <c r="F157" s="113">
        <f t="shared" si="4"/>
        <v>0</v>
      </c>
      <c r="G157" s="113">
        <f t="shared" si="4"/>
        <v>0</v>
      </c>
      <c r="H157" s="311">
        <f t="shared" si="4"/>
        <v>4</v>
      </c>
      <c r="I157" s="196">
        <f t="shared" si="4"/>
        <v>67</v>
      </c>
    </row>
    <row r="158" spans="1:9" s="10" customFormat="1" ht="15.75" thickBot="1">
      <c r="A158" s="389">
        <v>4</v>
      </c>
      <c r="B158" s="61" t="s">
        <v>6</v>
      </c>
      <c r="C158" s="310">
        <f t="shared" si="4"/>
        <v>1</v>
      </c>
      <c r="D158" s="113">
        <f t="shared" si="4"/>
        <v>4</v>
      </c>
      <c r="E158" s="113">
        <f t="shared" si="4"/>
        <v>0</v>
      </c>
      <c r="F158" s="113">
        <f t="shared" si="4"/>
        <v>0</v>
      </c>
      <c r="G158" s="113">
        <f t="shared" si="4"/>
        <v>0</v>
      </c>
      <c r="H158" s="311">
        <f t="shared" si="4"/>
        <v>9</v>
      </c>
      <c r="I158" s="196">
        <f t="shared" si="4"/>
        <v>14</v>
      </c>
    </row>
    <row r="159" spans="1:9" s="10" customFormat="1" ht="15.75" thickBot="1">
      <c r="A159" s="389">
        <v>5</v>
      </c>
      <c r="B159" s="61" t="s">
        <v>7</v>
      </c>
      <c r="C159" s="310">
        <f t="shared" si="4"/>
        <v>12</v>
      </c>
      <c r="D159" s="113">
        <f t="shared" si="4"/>
        <v>9</v>
      </c>
      <c r="E159" s="113">
        <f t="shared" si="4"/>
        <v>5</v>
      </c>
      <c r="F159" s="113">
        <f t="shared" si="4"/>
        <v>0</v>
      </c>
      <c r="G159" s="113">
        <f t="shared" si="4"/>
        <v>0</v>
      </c>
      <c r="H159" s="311">
        <f t="shared" si="4"/>
        <v>21</v>
      </c>
      <c r="I159" s="196">
        <f t="shared" si="4"/>
        <v>47</v>
      </c>
    </row>
    <row r="160" spans="1:9" s="10" customFormat="1" ht="15.75" thickBot="1">
      <c r="A160" s="388">
        <v>6</v>
      </c>
      <c r="B160" s="61" t="s">
        <v>8</v>
      </c>
      <c r="C160" s="310">
        <f t="shared" si="4"/>
        <v>19</v>
      </c>
      <c r="D160" s="113">
        <f t="shared" si="4"/>
        <v>8</v>
      </c>
      <c r="E160" s="113">
        <f t="shared" si="4"/>
        <v>22</v>
      </c>
      <c r="F160" s="113">
        <f t="shared" si="4"/>
        <v>0</v>
      </c>
      <c r="G160" s="113">
        <f t="shared" si="4"/>
        <v>0</v>
      </c>
      <c r="H160" s="311">
        <f t="shared" si="4"/>
        <v>0</v>
      </c>
      <c r="I160" s="196">
        <f t="shared" si="4"/>
        <v>49</v>
      </c>
    </row>
    <row r="161" spans="1:9" s="10" customFormat="1" ht="15.75" thickBot="1">
      <c r="A161" s="388">
        <v>7</v>
      </c>
      <c r="B161" s="61" t="s">
        <v>9</v>
      </c>
      <c r="C161" s="310">
        <f t="shared" si="4"/>
        <v>7</v>
      </c>
      <c r="D161" s="113">
        <f t="shared" si="4"/>
        <v>0</v>
      </c>
      <c r="E161" s="113">
        <f t="shared" si="4"/>
        <v>2</v>
      </c>
      <c r="F161" s="113">
        <f t="shared" si="4"/>
        <v>1</v>
      </c>
      <c r="G161" s="113">
        <f t="shared" si="4"/>
        <v>0</v>
      </c>
      <c r="H161" s="311">
        <f t="shared" si="4"/>
        <v>13</v>
      </c>
      <c r="I161" s="196">
        <f t="shared" si="4"/>
        <v>23</v>
      </c>
    </row>
    <row r="162" spans="1:9" s="10" customFormat="1" ht="15.75" thickBot="1">
      <c r="A162" s="388">
        <v>8</v>
      </c>
      <c r="B162" s="61" t="s">
        <v>10</v>
      </c>
      <c r="C162" s="310">
        <f t="shared" si="4"/>
        <v>6</v>
      </c>
      <c r="D162" s="113">
        <f t="shared" si="4"/>
        <v>4</v>
      </c>
      <c r="E162" s="113">
        <f t="shared" si="4"/>
        <v>1</v>
      </c>
      <c r="F162" s="113">
        <f t="shared" si="4"/>
        <v>0</v>
      </c>
      <c r="G162" s="113">
        <f t="shared" si="4"/>
        <v>0</v>
      </c>
      <c r="H162" s="311">
        <f t="shared" si="4"/>
        <v>0</v>
      </c>
      <c r="I162" s="196">
        <f t="shared" si="4"/>
        <v>11</v>
      </c>
    </row>
    <row r="163" spans="1:9" s="10" customFormat="1" ht="15.75" thickBot="1">
      <c r="A163" s="388">
        <v>9</v>
      </c>
      <c r="B163" s="61" t="s">
        <v>11</v>
      </c>
      <c r="C163" s="310">
        <f t="shared" si="4"/>
        <v>20</v>
      </c>
      <c r="D163" s="113">
        <f t="shared" si="4"/>
        <v>12</v>
      </c>
      <c r="E163" s="113">
        <f t="shared" si="4"/>
        <v>2</v>
      </c>
      <c r="F163" s="113">
        <f t="shared" si="4"/>
        <v>0</v>
      </c>
      <c r="G163" s="113">
        <f t="shared" si="4"/>
        <v>0</v>
      </c>
      <c r="H163" s="311">
        <f t="shared" si="4"/>
        <v>59</v>
      </c>
      <c r="I163" s="196">
        <f t="shared" si="4"/>
        <v>93</v>
      </c>
    </row>
    <row r="164" spans="1:9" s="10" customFormat="1" ht="15.75" thickBot="1">
      <c r="A164" s="388">
        <v>10</v>
      </c>
      <c r="B164" s="61" t="s">
        <v>12</v>
      </c>
      <c r="C164" s="310">
        <f t="shared" si="4"/>
        <v>11</v>
      </c>
      <c r="D164" s="113">
        <f t="shared" si="4"/>
        <v>4</v>
      </c>
      <c r="E164" s="113">
        <f t="shared" si="4"/>
        <v>4</v>
      </c>
      <c r="F164" s="113">
        <f t="shared" si="4"/>
        <v>0</v>
      </c>
      <c r="G164" s="113">
        <f t="shared" si="4"/>
        <v>0</v>
      </c>
      <c r="H164" s="311">
        <f t="shared" si="4"/>
        <v>111</v>
      </c>
      <c r="I164" s="196">
        <f t="shared" si="4"/>
        <v>130</v>
      </c>
    </row>
    <row r="165" spans="1:9" s="10" customFormat="1" ht="15.75" thickBot="1">
      <c r="A165" s="388">
        <v>11</v>
      </c>
      <c r="B165" s="61" t="s">
        <v>13</v>
      </c>
      <c r="C165" s="310">
        <f aca="true" t="shared" si="5" ref="C165:I174">C16+C53+C90+C127</f>
        <v>0</v>
      </c>
      <c r="D165" s="113">
        <f t="shared" si="5"/>
        <v>0</v>
      </c>
      <c r="E165" s="113">
        <f t="shared" si="5"/>
        <v>0</v>
      </c>
      <c r="F165" s="113">
        <f t="shared" si="5"/>
        <v>0</v>
      </c>
      <c r="G165" s="113">
        <f t="shared" si="5"/>
        <v>0</v>
      </c>
      <c r="H165" s="311">
        <f t="shared" si="5"/>
        <v>0</v>
      </c>
      <c r="I165" s="196">
        <f t="shared" si="5"/>
        <v>0</v>
      </c>
    </row>
    <row r="166" spans="1:9" s="10" customFormat="1" ht="15.75" thickBot="1">
      <c r="A166" s="388">
        <v>12</v>
      </c>
      <c r="B166" s="61" t="s">
        <v>14</v>
      </c>
      <c r="C166" s="310">
        <f t="shared" si="5"/>
        <v>33</v>
      </c>
      <c r="D166" s="113">
        <f t="shared" si="5"/>
        <v>10</v>
      </c>
      <c r="E166" s="113">
        <f t="shared" si="5"/>
        <v>14</v>
      </c>
      <c r="F166" s="113">
        <f t="shared" si="5"/>
        <v>0</v>
      </c>
      <c r="G166" s="113">
        <f t="shared" si="5"/>
        <v>0</v>
      </c>
      <c r="H166" s="311">
        <f t="shared" si="5"/>
        <v>1</v>
      </c>
      <c r="I166" s="196">
        <f t="shared" si="5"/>
        <v>58</v>
      </c>
    </row>
    <row r="167" spans="1:9" s="10" customFormat="1" ht="15.75" thickBot="1">
      <c r="A167" s="389">
        <v>13</v>
      </c>
      <c r="B167" s="61" t="s">
        <v>15</v>
      </c>
      <c r="C167" s="310">
        <f t="shared" si="5"/>
        <v>10</v>
      </c>
      <c r="D167" s="113">
        <f t="shared" si="5"/>
        <v>1</v>
      </c>
      <c r="E167" s="113">
        <f t="shared" si="5"/>
        <v>0</v>
      </c>
      <c r="F167" s="113">
        <f t="shared" si="5"/>
        <v>0</v>
      </c>
      <c r="G167" s="113">
        <f t="shared" si="5"/>
        <v>5</v>
      </c>
      <c r="H167" s="311">
        <f t="shared" si="5"/>
        <v>34</v>
      </c>
      <c r="I167" s="196">
        <f t="shared" si="5"/>
        <v>50</v>
      </c>
    </row>
    <row r="168" spans="1:9" s="10" customFormat="1" ht="15.75" thickBot="1">
      <c r="A168" s="389">
        <v>14</v>
      </c>
      <c r="B168" s="61" t="s">
        <v>16</v>
      </c>
      <c r="C168" s="310">
        <f t="shared" si="5"/>
        <v>38</v>
      </c>
      <c r="D168" s="113">
        <f t="shared" si="5"/>
        <v>31</v>
      </c>
      <c r="E168" s="113">
        <f t="shared" si="5"/>
        <v>30</v>
      </c>
      <c r="F168" s="113">
        <f t="shared" si="5"/>
        <v>0</v>
      </c>
      <c r="G168" s="113">
        <f t="shared" si="5"/>
        <v>0</v>
      </c>
      <c r="H168" s="311">
        <f t="shared" si="5"/>
        <v>0</v>
      </c>
      <c r="I168" s="196">
        <f t="shared" si="5"/>
        <v>99</v>
      </c>
    </row>
    <row r="169" spans="1:9" s="10" customFormat="1" ht="15.75" thickBot="1">
      <c r="A169" s="389">
        <v>15</v>
      </c>
      <c r="B169" s="61" t="s">
        <v>17</v>
      </c>
      <c r="C169" s="310">
        <f t="shared" si="5"/>
        <v>10</v>
      </c>
      <c r="D169" s="113">
        <f t="shared" si="5"/>
        <v>6</v>
      </c>
      <c r="E169" s="113">
        <f t="shared" si="5"/>
        <v>2</v>
      </c>
      <c r="F169" s="113">
        <f t="shared" si="5"/>
        <v>0</v>
      </c>
      <c r="G169" s="113">
        <f t="shared" si="5"/>
        <v>0</v>
      </c>
      <c r="H169" s="311">
        <f t="shared" si="5"/>
        <v>5</v>
      </c>
      <c r="I169" s="196">
        <f t="shared" si="5"/>
        <v>23</v>
      </c>
    </row>
    <row r="170" spans="1:9" s="10" customFormat="1" ht="15.75" thickBot="1">
      <c r="A170" s="388">
        <v>16</v>
      </c>
      <c r="B170" s="61" t="s">
        <v>18</v>
      </c>
      <c r="C170" s="310">
        <f t="shared" si="5"/>
        <v>5</v>
      </c>
      <c r="D170" s="113">
        <f t="shared" si="5"/>
        <v>1</v>
      </c>
      <c r="E170" s="113">
        <f t="shared" si="5"/>
        <v>0</v>
      </c>
      <c r="F170" s="113">
        <f t="shared" si="5"/>
        <v>0</v>
      </c>
      <c r="G170" s="113">
        <f t="shared" si="5"/>
        <v>0</v>
      </c>
      <c r="H170" s="311">
        <f t="shared" si="5"/>
        <v>7</v>
      </c>
      <c r="I170" s="196">
        <f t="shared" si="5"/>
        <v>13</v>
      </c>
    </row>
    <row r="171" spans="1:9" s="10" customFormat="1" ht="15.75" thickBot="1">
      <c r="A171" s="388">
        <v>17</v>
      </c>
      <c r="B171" s="61" t="s">
        <v>19</v>
      </c>
      <c r="C171" s="310">
        <f t="shared" si="5"/>
        <v>10</v>
      </c>
      <c r="D171" s="113">
        <f t="shared" si="5"/>
        <v>3</v>
      </c>
      <c r="E171" s="113">
        <f t="shared" si="5"/>
        <v>0</v>
      </c>
      <c r="F171" s="113">
        <f t="shared" si="5"/>
        <v>1</v>
      </c>
      <c r="G171" s="113">
        <f t="shared" si="5"/>
        <v>0</v>
      </c>
      <c r="H171" s="311">
        <f t="shared" si="5"/>
        <v>74</v>
      </c>
      <c r="I171" s="196">
        <f t="shared" si="5"/>
        <v>88</v>
      </c>
    </row>
    <row r="172" spans="1:9" s="10" customFormat="1" ht="15.75" thickBot="1">
      <c r="A172" s="389">
        <v>18</v>
      </c>
      <c r="B172" s="61" t="s">
        <v>20</v>
      </c>
      <c r="C172" s="310">
        <f t="shared" si="5"/>
        <v>2</v>
      </c>
      <c r="D172" s="113">
        <f t="shared" si="5"/>
        <v>1</v>
      </c>
      <c r="E172" s="113">
        <f t="shared" si="5"/>
        <v>0</v>
      </c>
      <c r="F172" s="113">
        <f t="shared" si="5"/>
        <v>0</v>
      </c>
      <c r="G172" s="113">
        <f t="shared" si="5"/>
        <v>0</v>
      </c>
      <c r="H172" s="311">
        <f t="shared" si="5"/>
        <v>7</v>
      </c>
      <c r="I172" s="196">
        <f t="shared" si="5"/>
        <v>10</v>
      </c>
    </row>
    <row r="173" spans="1:9" s="10" customFormat="1" ht="15.75" thickBot="1">
      <c r="A173" s="389">
        <v>19</v>
      </c>
      <c r="B173" s="61" t="s">
        <v>21</v>
      </c>
      <c r="C173" s="310">
        <f t="shared" si="5"/>
        <v>12</v>
      </c>
      <c r="D173" s="113">
        <f t="shared" si="5"/>
        <v>4</v>
      </c>
      <c r="E173" s="113">
        <f t="shared" si="5"/>
        <v>3</v>
      </c>
      <c r="F173" s="113">
        <f t="shared" si="5"/>
        <v>0</v>
      </c>
      <c r="G173" s="113">
        <f t="shared" si="5"/>
        <v>0</v>
      </c>
      <c r="H173" s="311">
        <f t="shared" si="5"/>
        <v>16</v>
      </c>
      <c r="I173" s="196">
        <f t="shared" si="5"/>
        <v>35</v>
      </c>
    </row>
    <row r="174" spans="1:9" s="10" customFormat="1" ht="15.75" thickBot="1">
      <c r="A174" s="388">
        <v>20</v>
      </c>
      <c r="B174" s="61" t="s">
        <v>22</v>
      </c>
      <c r="C174" s="310">
        <f t="shared" si="5"/>
        <v>4</v>
      </c>
      <c r="D174" s="113">
        <f t="shared" si="5"/>
        <v>2</v>
      </c>
      <c r="E174" s="113">
        <f t="shared" si="5"/>
        <v>3</v>
      </c>
      <c r="F174" s="113">
        <f t="shared" si="5"/>
        <v>0</v>
      </c>
      <c r="G174" s="113">
        <f t="shared" si="5"/>
        <v>0</v>
      </c>
      <c r="H174" s="311">
        <f t="shared" si="5"/>
        <v>0</v>
      </c>
      <c r="I174" s="196">
        <f t="shared" si="5"/>
        <v>9</v>
      </c>
    </row>
    <row r="175" spans="1:9" s="10" customFormat="1" ht="15.75" thickBot="1">
      <c r="A175" s="388">
        <v>21</v>
      </c>
      <c r="B175" s="61" t="s">
        <v>23</v>
      </c>
      <c r="C175" s="310">
        <f aca="true" t="shared" si="6" ref="C175:I180">C26+C63+C100+C137</f>
        <v>6</v>
      </c>
      <c r="D175" s="113">
        <f t="shared" si="6"/>
        <v>3</v>
      </c>
      <c r="E175" s="113">
        <f t="shared" si="6"/>
        <v>2</v>
      </c>
      <c r="F175" s="113">
        <f t="shared" si="6"/>
        <v>0</v>
      </c>
      <c r="G175" s="113">
        <f t="shared" si="6"/>
        <v>0</v>
      </c>
      <c r="H175" s="311">
        <f t="shared" si="6"/>
        <v>3</v>
      </c>
      <c r="I175" s="196">
        <f t="shared" si="6"/>
        <v>14</v>
      </c>
    </row>
    <row r="176" spans="1:9" s="10" customFormat="1" ht="15.75" thickBot="1">
      <c r="A176" s="388">
        <v>22</v>
      </c>
      <c r="B176" s="61" t="s">
        <v>24</v>
      </c>
      <c r="C176" s="310">
        <f t="shared" si="6"/>
        <v>5</v>
      </c>
      <c r="D176" s="113">
        <f t="shared" si="6"/>
        <v>5</v>
      </c>
      <c r="E176" s="113">
        <f t="shared" si="6"/>
        <v>1</v>
      </c>
      <c r="F176" s="113">
        <f t="shared" si="6"/>
        <v>1</v>
      </c>
      <c r="G176" s="113">
        <f t="shared" si="6"/>
        <v>0</v>
      </c>
      <c r="H176" s="311">
        <f t="shared" si="6"/>
        <v>30</v>
      </c>
      <c r="I176" s="196">
        <f t="shared" si="6"/>
        <v>42</v>
      </c>
    </row>
    <row r="177" spans="1:9" s="10" customFormat="1" ht="15.75" thickBot="1">
      <c r="A177" s="388">
        <v>23</v>
      </c>
      <c r="B177" s="61" t="s">
        <v>25</v>
      </c>
      <c r="C177" s="310">
        <f t="shared" si="6"/>
        <v>3</v>
      </c>
      <c r="D177" s="113">
        <f t="shared" si="6"/>
        <v>3</v>
      </c>
      <c r="E177" s="113">
        <f t="shared" si="6"/>
        <v>1</v>
      </c>
      <c r="F177" s="113">
        <f t="shared" si="6"/>
        <v>1</v>
      </c>
      <c r="G177" s="113">
        <f t="shared" si="6"/>
        <v>0</v>
      </c>
      <c r="H177" s="311">
        <f t="shared" si="6"/>
        <v>30</v>
      </c>
      <c r="I177" s="196">
        <f t="shared" si="6"/>
        <v>38</v>
      </c>
    </row>
    <row r="178" spans="1:9" s="10" customFormat="1" ht="15.75" thickBot="1">
      <c r="A178" s="389">
        <v>24</v>
      </c>
      <c r="B178" s="61" t="s">
        <v>26</v>
      </c>
      <c r="C178" s="310">
        <f t="shared" si="6"/>
        <v>9</v>
      </c>
      <c r="D178" s="113">
        <f t="shared" si="6"/>
        <v>4</v>
      </c>
      <c r="E178" s="113">
        <f t="shared" si="6"/>
        <v>2</v>
      </c>
      <c r="F178" s="113">
        <f t="shared" si="6"/>
        <v>0</v>
      </c>
      <c r="G178" s="113">
        <f t="shared" si="6"/>
        <v>0</v>
      </c>
      <c r="H178" s="311">
        <f t="shared" si="6"/>
        <v>18</v>
      </c>
      <c r="I178" s="196">
        <f t="shared" si="6"/>
        <v>33</v>
      </c>
    </row>
    <row r="179" spans="1:9" s="10" customFormat="1" ht="15.75" thickBot="1">
      <c r="A179" s="388">
        <v>25</v>
      </c>
      <c r="B179" s="61" t="s">
        <v>27</v>
      </c>
      <c r="C179" s="310">
        <f t="shared" si="6"/>
        <v>23</v>
      </c>
      <c r="D179" s="113">
        <f t="shared" si="6"/>
        <v>9</v>
      </c>
      <c r="E179" s="113">
        <f t="shared" si="6"/>
        <v>3</v>
      </c>
      <c r="F179" s="113">
        <f t="shared" si="6"/>
        <v>0</v>
      </c>
      <c r="G179" s="113">
        <f t="shared" si="6"/>
        <v>0</v>
      </c>
      <c r="H179" s="311">
        <f t="shared" si="6"/>
        <v>14</v>
      </c>
      <c r="I179" s="196">
        <f t="shared" si="6"/>
        <v>49</v>
      </c>
    </row>
    <row r="180" spans="1:9" s="10" customFormat="1" ht="15.75" thickBot="1">
      <c r="A180" s="388">
        <v>26</v>
      </c>
      <c r="B180" s="223" t="s">
        <v>63</v>
      </c>
      <c r="C180" s="310">
        <f t="shared" si="6"/>
        <v>2</v>
      </c>
      <c r="D180" s="113">
        <f t="shared" si="6"/>
        <v>0</v>
      </c>
      <c r="E180" s="113">
        <f t="shared" si="6"/>
        <v>0</v>
      </c>
      <c r="F180" s="113">
        <f t="shared" si="6"/>
        <v>0</v>
      </c>
      <c r="G180" s="113">
        <f t="shared" si="6"/>
        <v>0</v>
      </c>
      <c r="H180" s="311">
        <f t="shared" si="6"/>
        <v>38</v>
      </c>
      <c r="I180" s="196">
        <f t="shared" si="6"/>
        <v>40</v>
      </c>
    </row>
    <row r="181" spans="1:9" s="10" customFormat="1" ht="15.75" thickBot="1">
      <c r="A181" s="388">
        <v>27</v>
      </c>
      <c r="B181" s="224" t="s">
        <v>67</v>
      </c>
      <c r="C181" s="310">
        <f aca="true" t="shared" si="7" ref="C181:I181">C32+C69+C106+C143</f>
        <v>0</v>
      </c>
      <c r="D181" s="113">
        <f t="shared" si="7"/>
        <v>0</v>
      </c>
      <c r="E181" s="113">
        <f t="shared" si="7"/>
        <v>0</v>
      </c>
      <c r="F181" s="113">
        <f t="shared" si="7"/>
        <v>0</v>
      </c>
      <c r="G181" s="113">
        <f t="shared" si="7"/>
        <v>0</v>
      </c>
      <c r="H181" s="311">
        <f t="shared" si="7"/>
        <v>1</v>
      </c>
      <c r="I181" s="196">
        <f t="shared" si="7"/>
        <v>1</v>
      </c>
    </row>
    <row r="182" spans="1:9" s="10" customFormat="1" ht="15.75" thickBot="1">
      <c r="A182" s="388">
        <v>28</v>
      </c>
      <c r="B182" s="224" t="s">
        <v>68</v>
      </c>
      <c r="C182" s="310">
        <f aca="true" t="shared" si="8" ref="C182:I182">C33+C70+C107+C144</f>
        <v>0</v>
      </c>
      <c r="D182" s="113">
        <f t="shared" si="8"/>
        <v>0</v>
      </c>
      <c r="E182" s="113">
        <f t="shared" si="8"/>
        <v>0</v>
      </c>
      <c r="F182" s="113">
        <f t="shared" si="8"/>
        <v>0</v>
      </c>
      <c r="G182" s="113">
        <f t="shared" si="8"/>
        <v>0</v>
      </c>
      <c r="H182" s="311">
        <f t="shared" si="8"/>
        <v>0</v>
      </c>
      <c r="I182" s="196">
        <f t="shared" si="8"/>
        <v>0</v>
      </c>
    </row>
    <row r="183" spans="1:9" s="10" customFormat="1" ht="18.75" customHeight="1" thickBot="1">
      <c r="A183" s="388">
        <v>29</v>
      </c>
      <c r="B183" s="224" t="s">
        <v>66</v>
      </c>
      <c r="C183" s="310">
        <f aca="true" t="shared" si="9" ref="C183:I183">C34+C71+C108+C145</f>
        <v>0</v>
      </c>
      <c r="D183" s="113">
        <f t="shared" si="9"/>
        <v>0</v>
      </c>
      <c r="E183" s="113">
        <f t="shared" si="9"/>
        <v>0</v>
      </c>
      <c r="F183" s="113">
        <f t="shared" si="9"/>
        <v>0</v>
      </c>
      <c r="G183" s="113">
        <f t="shared" si="9"/>
        <v>0</v>
      </c>
      <c r="H183" s="311">
        <f t="shared" si="9"/>
        <v>0</v>
      </c>
      <c r="I183" s="196">
        <f t="shared" si="9"/>
        <v>0</v>
      </c>
    </row>
    <row r="184" spans="1:9" ht="16.5" thickBot="1">
      <c r="A184" s="536" t="s">
        <v>2</v>
      </c>
      <c r="B184" s="537"/>
      <c r="C184" s="303">
        <f aca="true" t="shared" si="10" ref="C184:I184">C35+C72+C109+C146</f>
        <v>296</v>
      </c>
      <c r="D184" s="303">
        <f t="shared" si="10"/>
        <v>153</v>
      </c>
      <c r="E184" s="294">
        <f t="shared" si="10"/>
        <v>116</v>
      </c>
      <c r="F184" s="294">
        <f t="shared" si="10"/>
        <v>5</v>
      </c>
      <c r="G184" s="294">
        <f t="shared" si="10"/>
        <v>5</v>
      </c>
      <c r="H184" s="294">
        <f t="shared" si="10"/>
        <v>532</v>
      </c>
      <c r="I184" s="149">
        <f t="shared" si="10"/>
        <v>1107</v>
      </c>
    </row>
    <row r="185" ht="12.75">
      <c r="I185" s="19"/>
    </row>
    <row r="186" spans="3:9" ht="19.5" customHeight="1">
      <c r="C186" s="267">
        <f aca="true" t="shared" si="11" ref="C186:I186">SUM(C155:C183)</f>
        <v>296</v>
      </c>
      <c r="D186" s="267">
        <f t="shared" si="11"/>
        <v>153</v>
      </c>
      <c r="E186" s="267">
        <f t="shared" si="11"/>
        <v>116</v>
      </c>
      <c r="F186" s="267">
        <f t="shared" si="11"/>
        <v>5</v>
      </c>
      <c r="G186" s="267">
        <f t="shared" si="11"/>
        <v>5</v>
      </c>
      <c r="H186" s="267">
        <f t="shared" si="11"/>
        <v>532</v>
      </c>
      <c r="I186" s="267">
        <f t="shared" si="11"/>
        <v>1107</v>
      </c>
    </row>
  </sheetData>
  <sheetProtection password="C71F" sheet="1"/>
  <mergeCells count="25">
    <mergeCell ref="A2:I2"/>
    <mergeCell ref="A3:B3"/>
    <mergeCell ref="A151:I151"/>
    <mergeCell ref="A39:I39"/>
    <mergeCell ref="A76:I76"/>
    <mergeCell ref="A113:I113"/>
    <mergeCell ref="A77:B77"/>
    <mergeCell ref="A72:B72"/>
    <mergeCell ref="A35:B35"/>
    <mergeCell ref="A41:C41"/>
    <mergeCell ref="E41:F41"/>
    <mergeCell ref="A40:B40"/>
    <mergeCell ref="A4:C4"/>
    <mergeCell ref="E4:F4"/>
    <mergeCell ref="A152:B152"/>
    <mergeCell ref="A78:C78"/>
    <mergeCell ref="E78:F78"/>
    <mergeCell ref="A114:B114"/>
    <mergeCell ref="A184:B184"/>
    <mergeCell ref="A153:C153"/>
    <mergeCell ref="A146:B146"/>
    <mergeCell ref="A109:B109"/>
    <mergeCell ref="D153:F153"/>
    <mergeCell ref="A115:C115"/>
    <mergeCell ref="E115:F115"/>
  </mergeCells>
  <printOptions horizontalCentered="1"/>
  <pageMargins left="0.1968503937007874" right="0.1968503937007874" top="0.3937007874015748" bottom="0.1968503937007874" header="0" footer="0"/>
  <pageSetup horizontalDpi="300" verticalDpi="300" orientation="landscape" paperSize="9" scale="93" r:id="rId1"/>
  <rowBreaks count="3" manualBreakCount="3">
    <brk id="41" max="255" man="1"/>
    <brk id="78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</dc:creator>
  <cp:keywords/>
  <dc:description/>
  <cp:lastModifiedBy>l.prylepina</cp:lastModifiedBy>
  <cp:lastPrinted>2013-03-12T08:16:19Z</cp:lastPrinted>
  <dcterms:created xsi:type="dcterms:W3CDTF">2004-12-07T20:51:19Z</dcterms:created>
  <dcterms:modified xsi:type="dcterms:W3CDTF">2024-05-10T06:30:22Z</dcterms:modified>
  <cp:category/>
  <cp:version/>
  <cp:contentType/>
  <cp:contentStatus/>
</cp:coreProperties>
</file>